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5685" windowHeight="3030"/>
  </bookViews>
  <sheets>
    <sheet name="gorcarn" sheetId="2" r:id="rId1"/>
    <sheet name="tntes" sheetId="1" r:id="rId2"/>
  </sheets>
  <definedNames>
    <definedName name="_xlnm.Print_Area">#N/A</definedName>
    <definedName name="_xlnm.Print_Titles" localSheetId="0">gorcarn!$A:$B,gorcarn!$4:$9</definedName>
    <definedName name="_xlnm.Print_Titles" localSheetId="1">tntes!$A:$B,tntes!$4:$10</definedName>
    <definedName name="_xlnm.Print_Titles">#N/A</definedName>
  </definedNames>
  <calcPr calcId="124519"/>
</workbook>
</file>

<file path=xl/calcChain.xml><?xml version="1.0" encoding="utf-8"?>
<calcChain xmlns="http://schemas.openxmlformats.org/spreadsheetml/2006/main">
  <c r="I51" i="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I50" i="2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BW50"/>
  <c r="BX50"/>
  <c r="BY50"/>
  <c r="BZ50"/>
  <c r="CA50"/>
  <c r="CB50"/>
  <c r="CC50"/>
  <c r="CD50"/>
  <c r="CE50"/>
  <c r="CF50"/>
  <c r="CG50"/>
  <c r="CH50"/>
  <c r="CI50"/>
  <c r="CJ50"/>
  <c r="CK50"/>
  <c r="CL50"/>
  <c r="CM50"/>
  <c r="CN50"/>
  <c r="CO50"/>
  <c r="CP50"/>
  <c r="CQ50"/>
  <c r="CR50"/>
  <c r="CS50"/>
  <c r="CT50"/>
  <c r="CU50"/>
  <c r="CV50"/>
  <c r="CW50"/>
  <c r="CX50"/>
  <c r="CY50"/>
  <c r="CZ50"/>
  <c r="DA50"/>
  <c r="DB50"/>
  <c r="DC50"/>
  <c r="DD50"/>
  <c r="DE50"/>
  <c r="DF50"/>
  <c r="DG50"/>
  <c r="DH50"/>
  <c r="DI50"/>
  <c r="DJ50"/>
  <c r="DK50"/>
  <c r="DL50"/>
  <c r="DM50"/>
  <c r="DN50"/>
  <c r="DO50"/>
  <c r="DP50"/>
  <c r="H50" i="1" l="1"/>
  <c r="G50"/>
  <c r="F50"/>
  <c r="E50"/>
  <c r="D50"/>
  <c r="C50"/>
  <c r="H49"/>
  <c r="G49"/>
  <c r="F49"/>
  <c r="E49"/>
  <c r="D49"/>
  <c r="C49"/>
  <c r="H48"/>
  <c r="G48"/>
  <c r="F48"/>
  <c r="E48"/>
  <c r="D48"/>
  <c r="C48"/>
  <c r="H47"/>
  <c r="G47"/>
  <c r="F47"/>
  <c r="E47"/>
  <c r="D47"/>
  <c r="C47"/>
  <c r="H46"/>
  <c r="G46"/>
  <c r="F46"/>
  <c r="E46"/>
  <c r="D46"/>
  <c r="C46"/>
  <c r="H45"/>
  <c r="G45"/>
  <c r="F45"/>
  <c r="E45"/>
  <c r="D45"/>
  <c r="C45"/>
  <c r="H44"/>
  <c r="G44"/>
  <c r="F44"/>
  <c r="E44"/>
  <c r="D44"/>
  <c r="C44"/>
  <c r="H43"/>
  <c r="G43"/>
  <c r="F43"/>
  <c r="E43"/>
  <c r="D43"/>
  <c r="C43"/>
  <c r="H42"/>
  <c r="G42"/>
  <c r="F42"/>
  <c r="E42"/>
  <c r="D42"/>
  <c r="C42"/>
  <c r="H41"/>
  <c r="G41"/>
  <c r="F41"/>
  <c r="E41"/>
  <c r="D41"/>
  <c r="C41"/>
  <c r="H40"/>
  <c r="G40"/>
  <c r="F40"/>
  <c r="E40"/>
  <c r="D40"/>
  <c r="C40"/>
  <c r="H39"/>
  <c r="G39"/>
  <c r="F39"/>
  <c r="E39"/>
  <c r="D39"/>
  <c r="C39"/>
  <c r="H38"/>
  <c r="G38"/>
  <c r="F38"/>
  <c r="E38"/>
  <c r="D38"/>
  <c r="C38"/>
  <c r="H37"/>
  <c r="G37"/>
  <c r="F37"/>
  <c r="E37"/>
  <c r="D37"/>
  <c r="C37"/>
  <c r="H36"/>
  <c r="G36"/>
  <c r="F36"/>
  <c r="E36"/>
  <c r="C36" s="1"/>
  <c r="D36"/>
  <c r="H35"/>
  <c r="G35"/>
  <c r="F35"/>
  <c r="E35"/>
  <c r="C35" s="1"/>
  <c r="D35"/>
  <c r="H34"/>
  <c r="G34"/>
  <c r="F34"/>
  <c r="E34"/>
  <c r="D34"/>
  <c r="C34"/>
  <c r="H33"/>
  <c r="G33"/>
  <c r="F33"/>
  <c r="E33"/>
  <c r="D33"/>
  <c r="C33"/>
  <c r="H32"/>
  <c r="G32"/>
  <c r="F32"/>
  <c r="E32"/>
  <c r="D32"/>
  <c r="C32"/>
  <c r="H31"/>
  <c r="G31"/>
  <c r="F31"/>
  <c r="E31"/>
  <c r="C31" s="1"/>
  <c r="D31"/>
  <c r="H30"/>
  <c r="G30"/>
  <c r="F30"/>
  <c r="E30"/>
  <c r="D30"/>
  <c r="C30"/>
  <c r="H29"/>
  <c r="G29"/>
  <c r="F29"/>
  <c r="E29"/>
  <c r="C29" s="1"/>
  <c r="D29"/>
  <c r="H28"/>
  <c r="G28"/>
  <c r="F28"/>
  <c r="E28"/>
  <c r="D28"/>
  <c r="C28"/>
  <c r="H27"/>
  <c r="G27"/>
  <c r="F27"/>
  <c r="E27"/>
  <c r="C27" s="1"/>
  <c r="D27"/>
  <c r="H26"/>
  <c r="G26"/>
  <c r="F26"/>
  <c r="E26"/>
  <c r="C26" s="1"/>
  <c r="D26"/>
  <c r="H25"/>
  <c r="G25"/>
  <c r="F25"/>
  <c r="E25"/>
  <c r="D25"/>
  <c r="C25"/>
  <c r="H24"/>
  <c r="G24"/>
  <c r="F24"/>
  <c r="E24"/>
  <c r="C24" s="1"/>
  <c r="D24"/>
  <c r="H23"/>
  <c r="G23"/>
  <c r="F23"/>
  <c r="E23"/>
  <c r="C23" s="1"/>
  <c r="D23"/>
  <c r="H22"/>
  <c r="G22"/>
  <c r="F22"/>
  <c r="E22"/>
  <c r="D22"/>
  <c r="C22"/>
  <c r="H21"/>
  <c r="G21"/>
  <c r="F21"/>
  <c r="E21"/>
  <c r="C21" s="1"/>
  <c r="D21"/>
  <c r="H20"/>
  <c r="G20"/>
  <c r="F20"/>
  <c r="E20"/>
  <c r="D20"/>
  <c r="C20"/>
  <c r="H19"/>
  <c r="G19"/>
  <c r="F19"/>
  <c r="E19"/>
  <c r="C19" s="1"/>
  <c r="D19"/>
  <c r="H18"/>
  <c r="G18"/>
  <c r="F18"/>
  <c r="E18"/>
  <c r="D18"/>
  <c r="C18"/>
  <c r="H17"/>
  <c r="G17"/>
  <c r="F17"/>
  <c r="E17"/>
  <c r="C17" s="1"/>
  <c r="D17"/>
  <c r="H16"/>
  <c r="G16"/>
  <c r="F16"/>
  <c r="E16"/>
  <c r="C16" s="1"/>
  <c r="D16"/>
  <c r="H15"/>
  <c r="G15"/>
  <c r="F15"/>
  <c r="E15"/>
  <c r="D15"/>
  <c r="C15"/>
  <c r="H14"/>
  <c r="G14"/>
  <c r="F14"/>
  <c r="E14"/>
  <c r="C14" s="1"/>
  <c r="D14"/>
  <c r="H13"/>
  <c r="G13"/>
  <c r="F13"/>
  <c r="E13"/>
  <c r="C13" s="1"/>
  <c r="D13"/>
  <c r="H12"/>
  <c r="G12"/>
  <c r="F12"/>
  <c r="E12"/>
  <c r="D12"/>
  <c r="C12"/>
  <c r="H11"/>
  <c r="H51" s="1"/>
  <c r="G11"/>
  <c r="G51" s="1"/>
  <c r="F11"/>
  <c r="E11"/>
  <c r="H49" i="2"/>
  <c r="G49"/>
  <c r="F49"/>
  <c r="E49"/>
  <c r="D49"/>
  <c r="C49"/>
  <c r="H48"/>
  <c r="G48"/>
  <c r="F48"/>
  <c r="E48"/>
  <c r="D48"/>
  <c r="C48"/>
  <c r="H47"/>
  <c r="G47"/>
  <c r="F47"/>
  <c r="E47"/>
  <c r="D47"/>
  <c r="C47"/>
  <c r="H46"/>
  <c r="G46"/>
  <c r="F46"/>
  <c r="E46"/>
  <c r="D46"/>
  <c r="C46"/>
  <c r="H45"/>
  <c r="G45"/>
  <c r="F45"/>
  <c r="E45"/>
  <c r="D45"/>
  <c r="C45"/>
  <c r="H44"/>
  <c r="G44"/>
  <c r="F44"/>
  <c r="E44"/>
  <c r="D44"/>
  <c r="C44"/>
  <c r="H43"/>
  <c r="G43"/>
  <c r="F43"/>
  <c r="D43" s="1"/>
  <c r="E43"/>
  <c r="C43" s="1"/>
  <c r="H42"/>
  <c r="G42"/>
  <c r="F42"/>
  <c r="D42" s="1"/>
  <c r="E42"/>
  <c r="C42" s="1"/>
  <c r="H41"/>
  <c r="G41"/>
  <c r="F41"/>
  <c r="D41" s="1"/>
  <c r="E41"/>
  <c r="C41" s="1"/>
  <c r="H40"/>
  <c r="G40"/>
  <c r="F40"/>
  <c r="D40" s="1"/>
  <c r="E40"/>
  <c r="C40" s="1"/>
  <c r="H39"/>
  <c r="G39"/>
  <c r="F39"/>
  <c r="D39" s="1"/>
  <c r="E39"/>
  <c r="C39" s="1"/>
  <c r="H38"/>
  <c r="G38"/>
  <c r="F38"/>
  <c r="D38" s="1"/>
  <c r="E38"/>
  <c r="C38"/>
  <c r="H37"/>
  <c r="G37"/>
  <c r="F37"/>
  <c r="D37" s="1"/>
  <c r="E37"/>
  <c r="C37" s="1"/>
  <c r="H36"/>
  <c r="G36"/>
  <c r="F36"/>
  <c r="D36" s="1"/>
  <c r="E36"/>
  <c r="C36" s="1"/>
  <c r="H35"/>
  <c r="G35"/>
  <c r="F35"/>
  <c r="E35"/>
  <c r="D35"/>
  <c r="C35"/>
  <c r="H34"/>
  <c r="G34"/>
  <c r="F34"/>
  <c r="D34" s="1"/>
  <c r="E34"/>
  <c r="C34" s="1"/>
  <c r="H33"/>
  <c r="G33"/>
  <c r="F33"/>
  <c r="D33" s="1"/>
  <c r="E33"/>
  <c r="C33" s="1"/>
  <c r="H32"/>
  <c r="G32"/>
  <c r="F32"/>
  <c r="D32" s="1"/>
  <c r="E32"/>
  <c r="C32" s="1"/>
  <c r="H31"/>
  <c r="G31"/>
  <c r="F31"/>
  <c r="E31"/>
  <c r="D31"/>
  <c r="C31"/>
  <c r="H30"/>
  <c r="G30"/>
  <c r="F30"/>
  <c r="D30" s="1"/>
  <c r="E30"/>
  <c r="C30" s="1"/>
  <c r="H29"/>
  <c r="G29"/>
  <c r="F29"/>
  <c r="E29"/>
  <c r="D29"/>
  <c r="C29"/>
  <c r="H28"/>
  <c r="G28"/>
  <c r="F28"/>
  <c r="D28" s="1"/>
  <c r="E28"/>
  <c r="C28" s="1"/>
  <c r="H27"/>
  <c r="G27"/>
  <c r="F27"/>
  <c r="D27" s="1"/>
  <c r="E27"/>
  <c r="C27" s="1"/>
  <c r="H26"/>
  <c r="G26"/>
  <c r="F26"/>
  <c r="D26" s="1"/>
  <c r="E26"/>
  <c r="C26" s="1"/>
  <c r="H25"/>
  <c r="G25"/>
  <c r="F25"/>
  <c r="D25" s="1"/>
  <c r="E25"/>
  <c r="C25" s="1"/>
  <c r="H24"/>
  <c r="G24"/>
  <c r="F24"/>
  <c r="D24" s="1"/>
  <c r="E24"/>
  <c r="C24" s="1"/>
  <c r="H23"/>
  <c r="G23"/>
  <c r="F23"/>
  <c r="E23"/>
  <c r="D23"/>
  <c r="C23"/>
  <c r="H22"/>
  <c r="G22"/>
  <c r="F22"/>
  <c r="D22" s="1"/>
  <c r="E22"/>
  <c r="C22" s="1"/>
  <c r="H21"/>
  <c r="G21"/>
  <c r="F21"/>
  <c r="D21" s="1"/>
  <c r="E21"/>
  <c r="C21" s="1"/>
  <c r="H20"/>
  <c r="G20"/>
  <c r="F20"/>
  <c r="E20"/>
  <c r="D20"/>
  <c r="C20"/>
  <c r="H19"/>
  <c r="G19"/>
  <c r="F19"/>
  <c r="D19" s="1"/>
  <c r="E19"/>
  <c r="C19" s="1"/>
  <c r="H18"/>
  <c r="G18"/>
  <c r="F18"/>
  <c r="E18"/>
  <c r="D18"/>
  <c r="C18"/>
  <c r="H17"/>
  <c r="G17"/>
  <c r="F17"/>
  <c r="D17" s="1"/>
  <c r="E17"/>
  <c r="C17" s="1"/>
  <c r="H16"/>
  <c r="G16"/>
  <c r="F16"/>
  <c r="D16" s="1"/>
  <c r="E16"/>
  <c r="C16" s="1"/>
  <c r="H15"/>
  <c r="G15"/>
  <c r="F15"/>
  <c r="D15" s="1"/>
  <c r="E15"/>
  <c r="C15" s="1"/>
  <c r="H14"/>
  <c r="G14"/>
  <c r="F14"/>
  <c r="E14"/>
  <c r="D14"/>
  <c r="C14"/>
  <c r="H13"/>
  <c r="G13"/>
  <c r="F13"/>
  <c r="D13" s="1"/>
  <c r="E13"/>
  <c r="C13" s="1"/>
  <c r="H12"/>
  <c r="G12"/>
  <c r="F12"/>
  <c r="D12" s="1"/>
  <c r="E12"/>
  <c r="C12"/>
  <c r="H11"/>
  <c r="G11"/>
  <c r="F11"/>
  <c r="D11" s="1"/>
  <c r="E11"/>
  <c r="C11" s="1"/>
  <c r="H10"/>
  <c r="H50" s="1"/>
  <c r="G10"/>
  <c r="G50" s="1"/>
  <c r="F10"/>
  <c r="E10"/>
  <c r="D10" l="1"/>
  <c r="D50" s="1"/>
  <c r="F50"/>
  <c r="C10"/>
  <c r="C50" s="1"/>
  <c r="E50"/>
  <c r="F51" i="1"/>
  <c r="C11"/>
  <c r="C51" s="1"/>
  <c r="E51"/>
  <c r="D11"/>
  <c r="D51" s="1"/>
  <c r="C9" i="2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</calcChain>
</file>

<file path=xl/sharedStrings.xml><?xml version="1.0" encoding="utf-8"?>
<sst xmlns="http://schemas.openxmlformats.org/spreadsheetml/2006/main" count="824" uniqueCount="122">
  <si>
    <t/>
  </si>
  <si>
    <t>ՀԱՇՎԵՏՎՈՒԹՅՈՒՆ</t>
  </si>
  <si>
    <t>Հ/Հ</t>
  </si>
  <si>
    <t>Անվանումը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</si>
  <si>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</si>
  <si>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</si>
  <si>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</si>
  <si>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</si>
  <si>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</si>
  <si>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</si>
  <si>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</si>
  <si>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</si>
  <si>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</si>
  <si>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</si>
  <si>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</si>
  <si>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</si>
  <si>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 xml:space="preserve">որից` </t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</si>
  <si>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</si>
  <si>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</si>
  <si>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</si>
  <si>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</si>
  <si>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</si>
  <si>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</si>
  <si>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</si>
  <si>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</si>
  <si>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</si>
  <si>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</si>
  <si>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</si>
  <si>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</si>
  <si>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</si>
  <si>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</si>
  <si>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</si>
  <si>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</si>
  <si>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</si>
  <si>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</si>
  <si>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</si>
  <si>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</si>
  <si>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</si>
  <si>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</si>
  <si>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ճշտված պլան</t>
  </si>
  <si>
    <t>փաստ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</si>
  <si>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</si>
  <si>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</si>
  <si>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</si>
  <si>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</si>
  <si>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</si>
  <si>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</si>
  <si>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</si>
  <si>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</si>
  <si>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</si>
  <si>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</si>
  <si>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</si>
  <si>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</si>
  <si>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</si>
  <si>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</si>
  <si>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</si>
  <si>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</si>
  <si>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</si>
  <si>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</si>
  <si>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</si>
  <si>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Դիլիջան</t>
  </si>
  <si>
    <t>Բերդ</t>
  </si>
  <si>
    <t>Այգեձոր</t>
  </si>
  <si>
    <t>Այգեպար</t>
  </si>
  <si>
    <t>Արծվաբերդ</t>
  </si>
  <si>
    <t>Տավուշ</t>
  </si>
  <si>
    <t>Իծաքար</t>
  </si>
  <si>
    <t>Մովսես</t>
  </si>
  <si>
    <t>Նավուր</t>
  </si>
  <si>
    <t>Նորաշեն</t>
  </si>
  <si>
    <t>Ն.Կ.Աղբյուր</t>
  </si>
  <si>
    <t>Չինարի</t>
  </si>
  <si>
    <t>Չինչին</t>
  </si>
  <si>
    <t>Չորաթան</t>
  </si>
  <si>
    <t>Պառավաքար</t>
  </si>
  <si>
    <t>Վարագավան</t>
  </si>
  <si>
    <t>Վ.Ծաղկավան</t>
  </si>
  <si>
    <t>Վ.Կ.Աղբյուր</t>
  </si>
  <si>
    <t>Նոյեմբերյան</t>
  </si>
  <si>
    <t>Այրում</t>
  </si>
  <si>
    <t>Կողբ</t>
  </si>
  <si>
    <t>հազար դրամ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</si>
  <si>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</si>
  <si>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</si>
  <si>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</si>
  <si>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</si>
  <si>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</si>
  <si>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</si>
  <si>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</si>
  <si>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</si>
  <si>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</si>
  <si>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</si>
  <si>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</si>
  <si>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</si>
  <si>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</si>
  <si>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</si>
  <si>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</si>
  <si>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</si>
  <si>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</si>
  <si>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</si>
  <si>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</si>
  <si>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>Տրանսպորտ
տող 2450</t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</si>
  <si>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</si>
  <si>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</si>
  <si>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</si>
  <si>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</si>
  <si>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</si>
  <si>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</si>
  <si>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</si>
  <si>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</si>
  <si>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</si>
  <si>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</si>
  <si>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</si>
  <si>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sz val="10"/>
        <rFont val="GHEA Grapalat"/>
        <family val="3"/>
      </rPr>
      <t xml:space="preserve">      ԸՆԴԱՄԵՆԸ ԾԱԽՍԵՐ                  </t>
    </r>
  </si>
  <si>
    <t>ԸՆԴԱՄԵՆԸ</t>
  </si>
  <si>
    <t xml:space="preserve"> </t>
  </si>
  <si>
    <t>Ընդամենը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</si>
  <si>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</si>
  <si>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</si>
  <si>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4411</t>
    </r>
    <r>
      <rPr>
        <sz val="9"/>
        <rFont val="GHEA Grapalat"/>
        <family val="3"/>
      </rPr>
      <t xml:space="preserve">
Սուբսիդիաներ ոչ-ֆինանսական պետական (hամայնքային) կազմակերպություններին </t>
    </r>
  </si>
  <si>
    <t>ՏԱՎՈՒՇԻ ՄԱՐԶԻ ՀԱՄԱՅՆՔՆԵՐԻ ԲՅՈՒՋԵՏԱՅԻՆ ԾԱԽՍԵՐԻ ՎԵՐԱԲԵՐՅԱԼ 
 (Բյուջետային ծախսերը ըստ տնտեսագիտական դասակարգման) 2016 տարեկան</t>
  </si>
  <si>
    <t>ՏԱՎՈՒՇԻ ՄԱՐԶԻ ՀԱՄԱՅՆՔՆԵՐԻ ԲՅՈՒՋԵՏԱՅԻՆ ԾԱԽՍԵՐԻ ՎԵՐԱԲԵՐՅԱԼ  
(Բյուջետային ծախսերը ըստ գործառական դասակարգման) 2016թ. տարեկան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</si>
</sst>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6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sz val="8"/>
      <color theme="1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143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protection locked="0"/>
    </xf>
    <xf numFmtId="0" fontId="6" fillId="0" borderId="0" xfId="0" applyFont="1" applyFill="1" applyAlignment="1" applyProtection="1">
      <protection locked="0"/>
    </xf>
    <xf numFmtId="0" fontId="7" fillId="0" borderId="0" xfId="0" applyFont="1" applyFill="1" applyAlignment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Alignment="1" applyProtection="1">
      <alignment vertical="center" wrapText="1"/>
      <protection locked="0"/>
    </xf>
    <xf numFmtId="0" fontId="7" fillId="0" borderId="0" xfId="0" applyFont="1" applyFill="1" applyAlignment="1" applyProtection="1">
      <alignment wrapText="1"/>
      <protection locked="0"/>
    </xf>
    <xf numFmtId="0" fontId="4" fillId="0" borderId="0" xfId="0" applyFont="1"/>
    <xf numFmtId="0" fontId="6" fillId="0" borderId="0" xfId="0" applyFont="1" applyProtection="1"/>
    <xf numFmtId="4" fontId="10" fillId="5" borderId="1" xfId="0" applyNumberFormat="1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 wrapText="1"/>
    </xf>
    <xf numFmtId="0" fontId="4" fillId="0" borderId="0" xfId="0" applyFont="1" applyProtection="1"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/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0" fontId="4" fillId="0" borderId="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10" fillId="0" borderId="1" xfId="0" applyFont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0" fontId="7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14" fillId="0" borderId="0" xfId="0" applyFont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right" vertical="center"/>
      <protection locked="0"/>
    </xf>
    <xf numFmtId="14" fontId="6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0" xfId="0" applyFont="1" applyProtection="1"/>
    <xf numFmtId="0" fontId="4" fillId="2" borderId="6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4" fillId="8" borderId="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Protection="1">
      <protection locked="0"/>
    </xf>
    <xf numFmtId="165" fontId="4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>
      <alignment horizontal="center"/>
    </xf>
    <xf numFmtId="0" fontId="10" fillId="0" borderId="1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  <protection locked="0"/>
    </xf>
    <xf numFmtId="165" fontId="4" fillId="0" borderId="1" xfId="2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164" fontId="4" fillId="0" borderId="5" xfId="0" applyNumberFormat="1" applyFont="1" applyBorder="1" applyAlignment="1" applyProtection="1">
      <alignment horizontal="center"/>
      <protection locked="0"/>
    </xf>
    <xf numFmtId="165" fontId="4" fillId="9" borderId="1" xfId="0" applyNumberFormat="1" applyFont="1" applyFill="1" applyBorder="1" applyAlignment="1" applyProtection="1">
      <alignment horizontal="center" vertical="center"/>
      <protection locked="0"/>
    </xf>
    <xf numFmtId="0" fontId="6" fillId="9" borderId="1" xfId="0" applyFont="1" applyFill="1" applyBorder="1" applyAlignment="1" applyProtection="1">
      <alignment horizontal="center" vertical="center" wrapText="1"/>
    </xf>
    <xf numFmtId="1" fontId="4" fillId="9" borderId="1" xfId="0" applyNumberFormat="1" applyFont="1" applyFill="1" applyBorder="1" applyAlignment="1">
      <alignment horizontal="center"/>
    </xf>
    <xf numFmtId="0" fontId="6" fillId="10" borderId="1" xfId="0" applyFont="1" applyFill="1" applyBorder="1" applyAlignment="1" applyProtection="1">
      <alignment horizontal="center" vertical="center" wrapText="1"/>
    </xf>
    <xf numFmtId="165" fontId="4" fillId="10" borderId="1" xfId="0" applyNumberFormat="1" applyFont="1" applyFill="1" applyBorder="1" applyAlignment="1" applyProtection="1">
      <alignment horizontal="center" vertical="center"/>
      <protection locked="0"/>
    </xf>
    <xf numFmtId="4" fontId="6" fillId="1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7" borderId="2" xfId="0" applyNumberFormat="1" applyFont="1" applyFill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7" borderId="4" xfId="0" applyNumberFormat="1" applyFont="1" applyFill="1" applyBorder="1" applyAlignment="1" applyProtection="1">
      <alignment horizontal="center" vertical="center" wrapText="1"/>
    </xf>
    <xf numFmtId="0" fontId="4" fillId="7" borderId="10" xfId="0" applyNumberFormat="1" applyFont="1" applyFill="1" applyBorder="1" applyAlignment="1" applyProtection="1">
      <alignment horizontal="center" vertical="center" wrapText="1"/>
    </xf>
    <xf numFmtId="0" fontId="4" fillId="7" borderId="13" xfId="0" applyNumberFormat="1" applyFont="1" applyFill="1" applyBorder="1" applyAlignment="1" applyProtection="1">
      <alignment horizontal="center" vertical="center" wrapText="1"/>
    </xf>
    <xf numFmtId="0" fontId="4" fillId="7" borderId="11" xfId="0" applyNumberFormat="1" applyFont="1" applyFill="1" applyBorder="1" applyAlignment="1" applyProtection="1">
      <alignment horizontal="center" vertical="center" wrapText="1"/>
    </xf>
    <xf numFmtId="0" fontId="4" fillId="7" borderId="1" xfId="0" applyNumberFormat="1" applyFont="1" applyFill="1" applyBorder="1" applyAlignment="1" applyProtection="1">
      <alignment horizontal="center" vertical="center" wrapText="1"/>
    </xf>
    <xf numFmtId="0" fontId="4" fillId="7" borderId="5" xfId="0" applyNumberFormat="1" applyFont="1" applyFill="1" applyBorder="1" applyAlignment="1" applyProtection="1">
      <alignment horizontal="center" vertical="center" wrapText="1"/>
    </xf>
    <xf numFmtId="0" fontId="4" fillId="7" borderId="6" xfId="0" applyNumberFormat="1" applyFont="1" applyFill="1" applyBorder="1" applyAlignment="1" applyProtection="1">
      <alignment horizontal="center" vertical="center" wrapText="1"/>
    </xf>
    <xf numFmtId="0" fontId="4" fillId="7" borderId="7" xfId="0" applyNumberFormat="1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7" borderId="8" xfId="0" applyNumberFormat="1" applyFont="1" applyFill="1" applyBorder="1" applyAlignment="1" applyProtection="1">
      <alignment horizontal="center" vertical="center" wrapText="1"/>
    </xf>
    <xf numFmtId="0" fontId="4" fillId="7" borderId="0" xfId="0" applyNumberFormat="1" applyFont="1" applyFill="1" applyBorder="1" applyAlignment="1" applyProtection="1">
      <alignment horizontal="center" vertical="center" wrapText="1"/>
    </xf>
    <xf numFmtId="0" fontId="4" fillId="7" borderId="9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6" fillId="9" borderId="1" xfId="0" applyFont="1" applyFill="1" applyBorder="1" applyAlignment="1" applyProtection="1">
      <alignment horizontal="center" vertical="center" wrapText="1"/>
    </xf>
    <xf numFmtId="4" fontId="6" fillId="3" borderId="5" xfId="0" applyNumberFormat="1" applyFont="1" applyFill="1" applyBorder="1" applyAlignment="1" applyProtection="1">
      <alignment horizontal="center" vertical="center" wrapText="1"/>
    </xf>
    <xf numFmtId="4" fontId="6" fillId="3" borderId="6" xfId="0" applyNumberFormat="1" applyFont="1" applyFill="1" applyBorder="1" applyAlignment="1" applyProtection="1">
      <alignment horizontal="center" vertical="center" wrapText="1"/>
    </xf>
    <xf numFmtId="4" fontId="6" fillId="3" borderId="7" xfId="0" applyNumberFormat="1" applyFont="1" applyFill="1" applyBorder="1" applyAlignment="1" applyProtection="1">
      <alignment horizontal="center" vertical="center" wrapText="1"/>
    </xf>
    <xf numFmtId="4" fontId="10" fillId="0" borderId="2" xfId="0" applyNumberFormat="1" applyFont="1" applyBorder="1" applyAlignment="1" applyProtection="1">
      <alignment horizontal="center" vertical="center" wrapText="1"/>
    </xf>
    <xf numFmtId="4" fontId="10" fillId="0" borderId="3" xfId="0" applyNumberFormat="1" applyFont="1" applyBorder="1" applyAlignment="1" applyProtection="1">
      <alignment horizontal="center" vertical="center" wrapText="1"/>
    </xf>
    <xf numFmtId="4" fontId="10" fillId="0" borderId="10" xfId="0" applyNumberFormat="1" applyFont="1" applyBorder="1" applyAlignment="1" applyProtection="1">
      <alignment horizontal="center" vertical="center" wrapText="1"/>
    </xf>
    <xf numFmtId="4" fontId="10" fillId="0" borderId="13" xfId="0" applyNumberFormat="1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4" fontId="10" fillId="3" borderId="5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10" fillId="3" borderId="7" xfId="0" applyNumberFormat="1" applyFont="1" applyFill="1" applyBorder="1" applyAlignment="1" applyProtection="1">
      <alignment horizontal="center" vertical="center" wrapText="1"/>
    </xf>
    <xf numFmtId="4" fontId="10" fillId="0" borderId="5" xfId="0" applyNumberFormat="1" applyFont="1" applyBorder="1" applyAlignment="1" applyProtection="1">
      <alignment horizontal="center" vertical="center" wrapText="1"/>
    </xf>
    <xf numFmtId="4" fontId="10" fillId="0" borderId="6" xfId="0" applyNumberFormat="1" applyFont="1" applyBorder="1" applyAlignment="1" applyProtection="1">
      <alignment horizontal="center" vertical="center" wrapText="1"/>
    </xf>
    <xf numFmtId="4" fontId="10" fillId="0" borderId="7" xfId="0" applyNumberFormat="1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Border="1" applyAlignment="1" applyProtection="1">
      <alignment horizontal="center" vertical="center" wrapText="1"/>
    </xf>
    <xf numFmtId="4" fontId="10" fillId="0" borderId="11" xfId="0" applyNumberFormat="1" applyFont="1" applyBorder="1" applyAlignment="1" applyProtection="1">
      <alignment horizontal="center" vertical="center" wrapText="1"/>
    </xf>
    <xf numFmtId="4" fontId="6" fillId="2" borderId="6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4" fillId="9" borderId="5" xfId="0" applyFont="1" applyFill="1" applyBorder="1" applyAlignment="1" applyProtection="1">
      <alignment horizontal="center" vertical="center"/>
    </xf>
    <xf numFmtId="0" fontId="4" fillId="9" borderId="7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11" borderId="5" xfId="0" applyFont="1" applyFill="1" applyBorder="1" applyAlignment="1" applyProtection="1">
      <alignment horizontal="left" vertical="center" wrapText="1"/>
    </xf>
    <xf numFmtId="0" fontId="4" fillId="11" borderId="6" xfId="0" applyFont="1" applyFill="1" applyBorder="1" applyAlignment="1" applyProtection="1">
      <alignment horizontal="left" vertical="center" wrapText="1"/>
    </xf>
    <xf numFmtId="0" fontId="4" fillId="11" borderId="7" xfId="0" applyFont="1" applyFill="1" applyBorder="1" applyAlignment="1" applyProtection="1">
      <alignment horizontal="left" vertical="center" wrapText="1"/>
    </xf>
    <xf numFmtId="0" fontId="4" fillId="10" borderId="5" xfId="0" applyFont="1" applyFill="1" applyBorder="1" applyAlignment="1" applyProtection="1">
      <alignment horizontal="center" vertical="center"/>
    </xf>
    <xf numFmtId="0" fontId="4" fillId="10" borderId="7" xfId="0" applyFont="1" applyFill="1" applyBorder="1" applyAlignment="1" applyProtection="1">
      <alignment horizontal="center" vertical="center"/>
    </xf>
    <xf numFmtId="4" fontId="10" fillId="11" borderId="5" xfId="0" applyNumberFormat="1" applyFont="1" applyFill="1" applyBorder="1" applyAlignment="1" applyProtection="1">
      <alignment horizontal="center" vertical="center" wrapText="1"/>
    </xf>
    <xf numFmtId="4" fontId="10" fillId="11" borderId="6" xfId="0" applyNumberFormat="1" applyFont="1" applyFill="1" applyBorder="1" applyAlignment="1" applyProtection="1">
      <alignment horizontal="center" vertical="center" wrapText="1"/>
    </xf>
    <xf numFmtId="0" fontId="4" fillId="9" borderId="2" xfId="0" applyNumberFormat="1" applyFont="1" applyFill="1" applyBorder="1" applyAlignment="1" applyProtection="1">
      <alignment horizontal="center" vertical="center" wrapText="1"/>
    </xf>
    <xf numFmtId="0" fontId="4" fillId="9" borderId="3" xfId="0" applyNumberFormat="1" applyFont="1" applyFill="1" applyBorder="1" applyAlignment="1" applyProtection="1">
      <alignment horizontal="center" vertical="center" wrapText="1"/>
    </xf>
    <xf numFmtId="0" fontId="4" fillId="9" borderId="4" xfId="0" applyNumberFormat="1" applyFont="1" applyFill="1" applyBorder="1" applyAlignment="1" applyProtection="1">
      <alignment horizontal="center" vertical="center" wrapText="1"/>
    </xf>
    <xf numFmtId="0" fontId="4" fillId="9" borderId="8" xfId="0" applyNumberFormat="1" applyFont="1" applyFill="1" applyBorder="1" applyAlignment="1" applyProtection="1">
      <alignment horizontal="center" vertical="center" wrapText="1"/>
    </xf>
    <xf numFmtId="0" fontId="4" fillId="9" borderId="0" xfId="0" applyNumberFormat="1" applyFont="1" applyFill="1" applyBorder="1" applyAlignment="1" applyProtection="1">
      <alignment horizontal="center" vertical="center" wrapText="1"/>
    </xf>
    <xf numFmtId="0" fontId="4" fillId="9" borderId="9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4" xfId="1"/>
    <cellStyle name="Normal_Sheet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I52"/>
  <sheetViews>
    <sheetView tabSelected="1" topLeftCell="A2" workbookViewId="0">
      <pane xSplit="2" ySplit="8" topLeftCell="C46" activePane="bottomRight" state="frozen"/>
      <selection activeCell="A2" sqref="A2"/>
      <selection pane="topRight" activeCell="C2" sqref="C2"/>
      <selection pane="bottomLeft" activeCell="A10" sqref="A10"/>
      <selection pane="bottomRight" activeCell="DN2" sqref="DN2"/>
    </sheetView>
  </sheetViews>
  <sheetFormatPr defaultColWidth="16" defaultRowHeight="13.5"/>
  <cols>
    <col min="1" max="1" width="5.140625" style="24" customWidth="1"/>
    <col min="2" max="2" width="15.7109375" style="17" customWidth="1"/>
    <col min="3" max="3" width="13.140625" style="51" customWidth="1"/>
    <col min="4" max="4" width="14" style="51" customWidth="1"/>
    <col min="5" max="5" width="14.42578125" style="51" customWidth="1"/>
    <col min="6" max="6" width="14.28515625" style="51" customWidth="1"/>
    <col min="7" max="7" width="12.140625" style="51" customWidth="1"/>
    <col min="8" max="8" width="10.42578125" style="51" customWidth="1"/>
    <col min="9" max="10" width="14.7109375" style="17" customWidth="1"/>
    <col min="11" max="11" width="12.140625" style="17" customWidth="1"/>
    <col min="12" max="12" width="11.7109375" style="17" customWidth="1"/>
    <col min="13" max="13" width="15.85546875" style="17" customWidth="1"/>
    <col min="14" max="14" width="14" style="17" customWidth="1"/>
    <col min="15" max="15" width="10.42578125" style="17" customWidth="1"/>
    <col min="16" max="16" width="9.85546875" style="17" customWidth="1"/>
    <col min="17" max="17" width="12.7109375" style="17" customWidth="1"/>
    <col min="18" max="18" width="15.7109375" style="17" customWidth="1"/>
    <col min="19" max="19" width="12.42578125" style="17" customWidth="1"/>
    <col min="20" max="20" width="9" style="17" customWidth="1"/>
    <col min="21" max="24" width="8.5703125" style="17" customWidth="1"/>
    <col min="25" max="27" width="8.5703125" style="17" hidden="1" customWidth="1"/>
    <col min="28" max="28" width="7.42578125" style="17" hidden="1" customWidth="1"/>
    <col min="29" max="29" width="12.7109375" style="17" customWidth="1"/>
    <col min="30" max="30" width="11.85546875" style="17" customWidth="1"/>
    <col min="31" max="31" width="12.42578125" style="17" customWidth="1"/>
    <col min="32" max="32" width="13.28515625" style="17" customWidth="1"/>
    <col min="33" max="34" width="12.85546875" style="17" customWidth="1"/>
    <col min="35" max="35" width="12.5703125" style="17" customWidth="1"/>
    <col min="36" max="36" width="10.5703125" style="17" customWidth="1"/>
    <col min="37" max="37" width="9.5703125" style="17" customWidth="1"/>
    <col min="38" max="38" width="7.7109375" style="17" customWidth="1"/>
    <col min="39" max="39" width="10.85546875" style="17" customWidth="1"/>
    <col min="40" max="40" width="8.5703125" style="17" customWidth="1"/>
    <col min="41" max="41" width="9.85546875" style="17" customWidth="1"/>
    <col min="42" max="42" width="8.140625" style="17" customWidth="1"/>
    <col min="43" max="43" width="12.7109375" style="17" customWidth="1"/>
    <col min="44" max="44" width="11.5703125" style="17" customWidth="1"/>
    <col min="45" max="45" width="8.28515625" style="17" customWidth="1"/>
    <col min="46" max="46" width="8.42578125" style="17" customWidth="1"/>
    <col min="47" max="47" width="15.140625" style="17" customWidth="1"/>
    <col min="48" max="48" width="13.42578125" style="17" customWidth="1"/>
    <col min="49" max="49" width="13" style="17" customWidth="1"/>
    <col min="50" max="50" width="14.140625" style="17" customWidth="1"/>
    <col min="51" max="51" width="9.140625" style="17" customWidth="1"/>
    <col min="52" max="52" width="8.85546875" style="17" customWidth="1"/>
    <col min="53" max="53" width="14.140625" style="17" customWidth="1"/>
    <col min="54" max="54" width="13" style="17" customWidth="1"/>
    <col min="55" max="56" width="9" style="17" customWidth="1"/>
    <col min="57" max="57" width="8.5703125" style="17" customWidth="1"/>
    <col min="58" max="58" width="11.85546875" style="17" customWidth="1"/>
    <col min="59" max="59" width="9.28515625" style="17" customWidth="1"/>
    <col min="60" max="60" width="8.140625" style="17" customWidth="1"/>
    <col min="61" max="61" width="14.28515625" style="17" customWidth="1"/>
    <col min="62" max="62" width="12.42578125" style="17" customWidth="1"/>
    <col min="63" max="63" width="13.7109375" style="17" customWidth="1"/>
    <col min="64" max="64" width="12.7109375" style="17" customWidth="1"/>
    <col min="65" max="65" width="8.42578125" style="17" customWidth="1"/>
    <col min="66" max="66" width="8.5703125" style="17" customWidth="1"/>
    <col min="67" max="67" width="9.7109375" style="17" customWidth="1"/>
    <col min="68" max="68" width="9" style="17" customWidth="1"/>
    <col min="69" max="70" width="8.140625" style="17" customWidth="1"/>
    <col min="71" max="71" width="10.140625" style="17" customWidth="1"/>
    <col min="72" max="72" width="10" style="17" customWidth="1"/>
    <col min="73" max="73" width="10.28515625" style="17" customWidth="1"/>
    <col min="74" max="74" width="9.85546875" style="17" customWidth="1"/>
    <col min="75" max="75" width="10.42578125" style="17" customWidth="1"/>
    <col min="76" max="76" width="11.5703125" style="17" customWidth="1"/>
    <col min="77" max="77" width="8.85546875" style="17" customWidth="1"/>
    <col min="78" max="78" width="13.7109375" style="17" customWidth="1"/>
    <col min="79" max="79" width="11.140625" style="17" customWidth="1"/>
    <col min="80" max="80" width="10.28515625" style="17" customWidth="1"/>
    <col min="81" max="82" width="10.85546875" style="17" customWidth="1"/>
    <col min="83" max="83" width="9.5703125" style="17" customWidth="1"/>
    <col min="84" max="84" width="9.140625" style="17" customWidth="1"/>
    <col min="85" max="88" width="7.7109375" style="17" customWidth="1"/>
    <col min="89" max="89" width="12.140625" style="17" customWidth="1"/>
    <col min="90" max="90" width="11.7109375" style="17" customWidth="1"/>
    <col min="91" max="91" width="10.42578125" style="17" customWidth="1"/>
    <col min="92" max="92" width="9.140625" style="17" customWidth="1"/>
    <col min="93" max="93" width="12.7109375" style="17" customWidth="1"/>
    <col min="94" max="94" width="12.85546875" style="17" customWidth="1"/>
    <col min="95" max="96" width="9.5703125" style="17" customWidth="1"/>
    <col min="97" max="97" width="12" style="17" customWidth="1"/>
    <col min="98" max="98" width="11.42578125" style="17" customWidth="1"/>
    <col min="99" max="99" width="8.28515625" style="17" customWidth="1"/>
    <col min="100" max="100" width="13.5703125" style="17" customWidth="1"/>
    <col min="101" max="101" width="13.42578125" style="17" customWidth="1"/>
    <col min="102" max="102" width="11.5703125" style="17" customWidth="1"/>
    <col min="103" max="103" width="9.5703125" style="17" customWidth="1"/>
    <col min="104" max="104" width="8.85546875" style="17" customWidth="1"/>
    <col min="105" max="105" width="11" style="17" customWidth="1"/>
    <col min="106" max="106" width="12.42578125" style="17" customWidth="1"/>
    <col min="107" max="107" width="8.140625" style="17" customWidth="1"/>
    <col min="108" max="108" width="7.28515625" style="17" customWidth="1"/>
    <col min="109" max="109" width="12.7109375" style="17" customWidth="1"/>
    <col min="110" max="110" width="10.85546875" style="17" customWidth="1"/>
    <col min="111" max="111" width="8.85546875" style="17" customWidth="1"/>
    <col min="112" max="112" width="8.28515625" style="17" customWidth="1"/>
    <col min="113" max="113" width="10.85546875" style="17" customWidth="1"/>
    <col min="114" max="114" width="9.140625" style="17" customWidth="1"/>
    <col min="115" max="115" width="9.85546875" style="17" customWidth="1"/>
    <col min="116" max="117" width="10.85546875" style="17" customWidth="1"/>
    <col min="118" max="118" width="9.5703125" style="17" customWidth="1"/>
    <col min="119" max="120" width="10.85546875" style="17" customWidth="1"/>
    <col min="121" max="217" width="16" style="17"/>
    <col min="218" max="16384" width="16" style="13"/>
  </cols>
  <sheetData>
    <row r="1" spans="1:121" s="24" customFormat="1" ht="17.25" hidden="1" customHeight="1">
      <c r="A1" s="74" t="s">
        <v>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2"/>
      <c r="R1" s="2"/>
      <c r="S1" s="2"/>
      <c r="T1" s="2"/>
      <c r="U1" s="2"/>
      <c r="V1" s="2"/>
      <c r="W1" s="6"/>
      <c r="X1" s="6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6"/>
      <c r="AT1" s="6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6"/>
      <c r="BH1" s="6"/>
      <c r="BI1" s="2"/>
      <c r="BJ1" s="2"/>
      <c r="BK1" s="2"/>
      <c r="BL1" s="2"/>
      <c r="BM1" s="6"/>
      <c r="BN1" s="6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6"/>
      <c r="DH1" s="6"/>
      <c r="DI1" s="2"/>
      <c r="DJ1" s="2"/>
      <c r="DK1" s="2"/>
      <c r="DL1" s="2"/>
      <c r="DM1" s="2"/>
    </row>
    <row r="2" spans="1:121" s="24" customFormat="1" ht="33.75" customHeight="1">
      <c r="A2" s="129" t="s">
        <v>121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7"/>
      <c r="R2" s="7"/>
      <c r="S2" s="8"/>
      <c r="T2" s="8"/>
      <c r="U2" s="8"/>
      <c r="V2" s="8"/>
      <c r="W2" s="25"/>
      <c r="X2" s="25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25"/>
      <c r="AT2" s="25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25"/>
      <c r="BH2" s="25"/>
      <c r="BI2" s="8"/>
      <c r="BJ2" s="8"/>
      <c r="BK2" s="8"/>
      <c r="BL2" s="8"/>
      <c r="BM2" s="25"/>
      <c r="BN2" s="25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26"/>
      <c r="DE2" s="26"/>
      <c r="DF2" s="26"/>
      <c r="DG2" s="12"/>
      <c r="DH2" s="12"/>
      <c r="DI2" s="26"/>
      <c r="DJ2" s="26"/>
      <c r="DK2" s="26"/>
      <c r="DL2" s="26"/>
      <c r="DM2" s="26"/>
    </row>
    <row r="3" spans="1:121" s="27" customFormat="1" ht="17.25" customHeight="1">
      <c r="A3" s="42" t="s">
        <v>0</v>
      </c>
      <c r="B3" s="29" t="s">
        <v>0</v>
      </c>
      <c r="C3" s="48" t="s">
        <v>0</v>
      </c>
      <c r="D3" s="48" t="s">
        <v>0</v>
      </c>
      <c r="E3" s="48" t="s">
        <v>0</v>
      </c>
      <c r="F3" s="48" t="s">
        <v>0</v>
      </c>
      <c r="G3" s="48" t="s">
        <v>0</v>
      </c>
      <c r="H3" s="48" t="s">
        <v>0</v>
      </c>
      <c r="I3" s="28" t="s">
        <v>0</v>
      </c>
      <c r="J3" s="28" t="s">
        <v>0</v>
      </c>
      <c r="K3" s="28" t="s">
        <v>0</v>
      </c>
      <c r="L3" s="28"/>
      <c r="M3" s="28" t="s">
        <v>0</v>
      </c>
      <c r="N3" s="28" t="s">
        <v>81</v>
      </c>
      <c r="O3" s="30"/>
      <c r="P3" s="31"/>
      <c r="Q3" s="28" t="s">
        <v>0</v>
      </c>
      <c r="R3" s="28" t="s">
        <v>0</v>
      </c>
      <c r="S3" s="28" t="s">
        <v>0</v>
      </c>
      <c r="T3" s="28" t="s">
        <v>0</v>
      </c>
      <c r="U3" s="28" t="s">
        <v>0</v>
      </c>
      <c r="V3" s="28" t="s">
        <v>0</v>
      </c>
      <c r="W3" s="32" t="s">
        <v>0</v>
      </c>
      <c r="X3" s="32" t="s">
        <v>0</v>
      </c>
      <c r="Y3" s="28" t="s">
        <v>0</v>
      </c>
      <c r="Z3" s="28" t="s">
        <v>0</v>
      </c>
      <c r="AA3" s="28" t="s">
        <v>0</v>
      </c>
      <c r="AB3" s="28" t="s">
        <v>0</v>
      </c>
      <c r="AC3" s="28" t="s">
        <v>0</v>
      </c>
      <c r="AD3" s="28" t="s">
        <v>0</v>
      </c>
      <c r="AE3" s="28" t="s">
        <v>0</v>
      </c>
      <c r="AF3" s="28" t="s">
        <v>0</v>
      </c>
      <c r="AG3" s="28" t="s">
        <v>0</v>
      </c>
      <c r="AH3" s="28" t="s">
        <v>0</v>
      </c>
      <c r="AI3" s="28" t="s">
        <v>0</v>
      </c>
      <c r="AJ3" s="28" t="s">
        <v>0</v>
      </c>
      <c r="AK3" s="28" t="s">
        <v>0</v>
      </c>
      <c r="AL3" s="28" t="s">
        <v>0</v>
      </c>
      <c r="AM3" s="28" t="s">
        <v>0</v>
      </c>
      <c r="AN3" s="28" t="s">
        <v>0</v>
      </c>
      <c r="AO3" s="28" t="s">
        <v>0</v>
      </c>
      <c r="AP3" s="28" t="s">
        <v>0</v>
      </c>
      <c r="AQ3" s="28" t="s">
        <v>0</v>
      </c>
      <c r="AR3" s="28" t="s">
        <v>0</v>
      </c>
      <c r="AS3" s="32" t="s">
        <v>0</v>
      </c>
      <c r="AT3" s="32" t="s">
        <v>0</v>
      </c>
      <c r="AU3" s="28" t="s">
        <v>0</v>
      </c>
      <c r="AV3" s="28" t="s">
        <v>0</v>
      </c>
      <c r="AW3" s="28" t="s">
        <v>0</v>
      </c>
      <c r="AX3" s="28" t="s">
        <v>0</v>
      </c>
      <c r="AY3" s="28" t="s">
        <v>0</v>
      </c>
      <c r="AZ3" s="28" t="s">
        <v>0</v>
      </c>
      <c r="BA3" s="28" t="s">
        <v>0</v>
      </c>
      <c r="BB3" s="28" t="s">
        <v>0</v>
      </c>
      <c r="BC3" s="28" t="s">
        <v>0</v>
      </c>
      <c r="BD3" s="28" t="s">
        <v>0</v>
      </c>
      <c r="BE3" s="28" t="s">
        <v>0</v>
      </c>
      <c r="BF3" s="28" t="s">
        <v>0</v>
      </c>
      <c r="BG3" s="32" t="s">
        <v>0</v>
      </c>
      <c r="BH3" s="32" t="s">
        <v>0</v>
      </c>
      <c r="BI3" s="28" t="s">
        <v>0</v>
      </c>
      <c r="BJ3" s="28" t="s">
        <v>0</v>
      </c>
      <c r="BK3" s="28" t="s">
        <v>0</v>
      </c>
      <c r="BL3" s="28" t="s">
        <v>0</v>
      </c>
      <c r="BM3" s="32" t="s">
        <v>0</v>
      </c>
      <c r="BN3" s="32" t="s">
        <v>0</v>
      </c>
      <c r="BO3" s="28" t="s">
        <v>0</v>
      </c>
      <c r="BP3" s="28" t="s">
        <v>0</v>
      </c>
      <c r="BQ3" s="28" t="s">
        <v>0</v>
      </c>
      <c r="BR3" s="28" t="s">
        <v>0</v>
      </c>
      <c r="BS3" s="28" t="s">
        <v>0</v>
      </c>
      <c r="BT3" s="28" t="s">
        <v>0</v>
      </c>
      <c r="BU3" s="28" t="s">
        <v>0</v>
      </c>
      <c r="BV3" s="28" t="s">
        <v>0</v>
      </c>
      <c r="BW3" s="28" t="s">
        <v>0</v>
      </c>
      <c r="BX3" s="28" t="s">
        <v>0</v>
      </c>
      <c r="BY3" s="28" t="s">
        <v>0</v>
      </c>
      <c r="BZ3" s="28" t="s">
        <v>0</v>
      </c>
      <c r="CA3" s="28" t="s">
        <v>0</v>
      </c>
      <c r="CB3" s="28" t="s">
        <v>0</v>
      </c>
      <c r="CC3" s="28" t="s">
        <v>0</v>
      </c>
      <c r="CD3" s="28" t="s">
        <v>0</v>
      </c>
      <c r="CE3" s="28" t="s">
        <v>0</v>
      </c>
      <c r="CF3" s="28" t="s">
        <v>0</v>
      </c>
      <c r="CG3" s="28" t="s">
        <v>0</v>
      </c>
      <c r="CH3" s="28" t="s">
        <v>0</v>
      </c>
      <c r="CI3" s="28" t="s">
        <v>0</v>
      </c>
      <c r="CJ3" s="28" t="s">
        <v>0</v>
      </c>
      <c r="CK3" s="28" t="s">
        <v>0</v>
      </c>
      <c r="CL3" s="28" t="s">
        <v>0</v>
      </c>
      <c r="CM3" s="28" t="s">
        <v>0</v>
      </c>
      <c r="CN3" s="28" t="s">
        <v>0</v>
      </c>
      <c r="CO3" s="28" t="s">
        <v>0</v>
      </c>
      <c r="CP3" s="28" t="s">
        <v>0</v>
      </c>
      <c r="CQ3" s="28" t="s">
        <v>0</v>
      </c>
      <c r="CR3" s="28" t="s">
        <v>0</v>
      </c>
      <c r="CS3" s="28" t="s">
        <v>0</v>
      </c>
      <c r="CT3" s="28" t="s">
        <v>0</v>
      </c>
      <c r="CU3" s="28" t="s">
        <v>0</v>
      </c>
      <c r="CV3" s="28" t="s">
        <v>0</v>
      </c>
      <c r="CW3" s="28" t="s">
        <v>0</v>
      </c>
      <c r="CX3" s="28" t="s">
        <v>0</v>
      </c>
      <c r="CY3" s="28" t="s">
        <v>0</v>
      </c>
      <c r="CZ3" s="28" t="s">
        <v>0</v>
      </c>
      <c r="DA3" s="28" t="s">
        <v>0</v>
      </c>
      <c r="DB3" s="28" t="s">
        <v>0</v>
      </c>
      <c r="DC3" s="28" t="s">
        <v>0</v>
      </c>
      <c r="DD3" s="28" t="s">
        <v>0</v>
      </c>
      <c r="DE3" s="28" t="s">
        <v>0</v>
      </c>
      <c r="DF3" s="28" t="s">
        <v>0</v>
      </c>
      <c r="DG3" s="32" t="s">
        <v>0</v>
      </c>
      <c r="DH3" s="32" t="s">
        <v>0</v>
      </c>
      <c r="DI3" s="28" t="s">
        <v>0</v>
      </c>
      <c r="DJ3" s="28" t="s">
        <v>0</v>
      </c>
      <c r="DK3" s="28" t="s">
        <v>0</v>
      </c>
      <c r="DL3" s="28" t="s">
        <v>0</v>
      </c>
      <c r="DM3" s="28" t="s">
        <v>0</v>
      </c>
      <c r="DN3" s="28"/>
      <c r="DO3" s="28"/>
      <c r="DP3" s="28"/>
    </row>
    <row r="4" spans="1:121" s="33" customFormat="1" ht="19.5" customHeight="1">
      <c r="A4" s="75"/>
      <c r="B4" s="76" t="s">
        <v>3</v>
      </c>
      <c r="C4" s="62" t="s">
        <v>82</v>
      </c>
      <c r="D4" s="63"/>
      <c r="E4" s="63"/>
      <c r="F4" s="63"/>
      <c r="G4" s="63"/>
      <c r="H4" s="64"/>
      <c r="I4" s="130" t="s">
        <v>83</v>
      </c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1"/>
      <c r="CY4" s="131"/>
      <c r="CZ4" s="131"/>
      <c r="DA4" s="131"/>
      <c r="DB4" s="131"/>
      <c r="DC4" s="131"/>
      <c r="DD4" s="131"/>
      <c r="DE4" s="131"/>
      <c r="DF4" s="131"/>
      <c r="DG4" s="131"/>
      <c r="DH4" s="131"/>
      <c r="DI4" s="131"/>
      <c r="DJ4" s="131"/>
      <c r="DK4" s="131"/>
      <c r="DL4" s="131"/>
      <c r="DM4" s="131"/>
      <c r="DN4" s="131"/>
      <c r="DO4" s="131"/>
      <c r="DP4" s="132"/>
    </row>
    <row r="5" spans="1:121" s="33" customFormat="1" ht="18.75" customHeight="1">
      <c r="A5" s="75"/>
      <c r="B5" s="76"/>
      <c r="C5" s="77"/>
      <c r="D5" s="78"/>
      <c r="E5" s="78"/>
      <c r="F5" s="78"/>
      <c r="G5" s="78"/>
      <c r="H5" s="79"/>
      <c r="I5" s="62" t="s">
        <v>84</v>
      </c>
      <c r="J5" s="63"/>
      <c r="K5" s="63"/>
      <c r="L5" s="63"/>
      <c r="M5" s="80" t="s">
        <v>85</v>
      </c>
      <c r="N5" s="81"/>
      <c r="O5" s="81"/>
      <c r="P5" s="81"/>
      <c r="Q5" s="81"/>
      <c r="R5" s="81"/>
      <c r="S5" s="81"/>
      <c r="T5" s="82"/>
      <c r="U5" s="62" t="s">
        <v>86</v>
      </c>
      <c r="V5" s="63"/>
      <c r="W5" s="63"/>
      <c r="X5" s="64"/>
      <c r="Y5" s="62" t="s">
        <v>87</v>
      </c>
      <c r="Z5" s="63"/>
      <c r="AA5" s="63"/>
      <c r="AB5" s="64"/>
      <c r="AC5" s="62" t="s">
        <v>88</v>
      </c>
      <c r="AD5" s="63"/>
      <c r="AE5" s="63"/>
      <c r="AF5" s="64"/>
      <c r="AG5" s="83" t="s">
        <v>83</v>
      </c>
      <c r="AH5" s="72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5"/>
      <c r="AW5" s="62" t="s">
        <v>89</v>
      </c>
      <c r="AX5" s="63"/>
      <c r="AY5" s="63"/>
      <c r="AZ5" s="64"/>
      <c r="BA5" s="36" t="s">
        <v>16</v>
      </c>
      <c r="BB5" s="36"/>
      <c r="BC5" s="36"/>
      <c r="BD5" s="36"/>
      <c r="BE5" s="36"/>
      <c r="BF5" s="36"/>
      <c r="BG5" s="36"/>
      <c r="BH5" s="36"/>
      <c r="BI5" s="62" t="s">
        <v>90</v>
      </c>
      <c r="BJ5" s="63"/>
      <c r="BK5" s="63"/>
      <c r="BL5" s="64"/>
      <c r="BM5" s="37" t="s">
        <v>91</v>
      </c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72"/>
      <c r="CB5" s="72"/>
      <c r="CC5" s="72"/>
      <c r="CD5" s="72"/>
      <c r="CE5" s="72"/>
      <c r="CF5" s="73"/>
      <c r="CG5" s="62" t="s">
        <v>92</v>
      </c>
      <c r="CH5" s="63"/>
      <c r="CI5" s="63"/>
      <c r="CJ5" s="64"/>
      <c r="CK5" s="62" t="s">
        <v>93</v>
      </c>
      <c r="CL5" s="63"/>
      <c r="CM5" s="63"/>
      <c r="CN5" s="64"/>
      <c r="CO5" s="38" t="s">
        <v>91</v>
      </c>
      <c r="CP5" s="38"/>
      <c r="CQ5" s="38"/>
      <c r="CR5" s="38"/>
      <c r="CS5" s="38"/>
      <c r="CT5" s="38"/>
      <c r="CU5" s="38"/>
      <c r="CV5" s="38"/>
      <c r="CW5" s="62" t="s">
        <v>94</v>
      </c>
      <c r="CX5" s="63"/>
      <c r="CY5" s="63"/>
      <c r="CZ5" s="64"/>
      <c r="DA5" s="39" t="s">
        <v>91</v>
      </c>
      <c r="DB5" s="39"/>
      <c r="DC5" s="39"/>
      <c r="DD5" s="39"/>
      <c r="DE5" s="62" t="s">
        <v>95</v>
      </c>
      <c r="DF5" s="63"/>
      <c r="DG5" s="63"/>
      <c r="DH5" s="64"/>
      <c r="DI5" s="62" t="s">
        <v>96</v>
      </c>
      <c r="DJ5" s="63"/>
      <c r="DK5" s="63"/>
      <c r="DL5" s="63"/>
      <c r="DM5" s="63"/>
      <c r="DN5" s="64"/>
      <c r="DO5" s="76" t="s">
        <v>36</v>
      </c>
      <c r="DP5" s="76"/>
    </row>
    <row r="6" spans="1:121" s="33" customFormat="1" ht="66" customHeight="1">
      <c r="A6" s="75"/>
      <c r="B6" s="76"/>
      <c r="C6" s="65"/>
      <c r="D6" s="66"/>
      <c r="E6" s="66"/>
      <c r="F6" s="66"/>
      <c r="G6" s="66"/>
      <c r="H6" s="67"/>
      <c r="I6" s="77"/>
      <c r="J6" s="78"/>
      <c r="K6" s="78"/>
      <c r="L6" s="78"/>
      <c r="M6" s="62" t="s">
        <v>97</v>
      </c>
      <c r="N6" s="63"/>
      <c r="O6" s="63"/>
      <c r="P6" s="63"/>
      <c r="Q6" s="62" t="s">
        <v>98</v>
      </c>
      <c r="R6" s="63"/>
      <c r="S6" s="63"/>
      <c r="T6" s="63"/>
      <c r="U6" s="65"/>
      <c r="V6" s="66"/>
      <c r="W6" s="66"/>
      <c r="X6" s="67"/>
      <c r="Y6" s="65"/>
      <c r="Z6" s="66"/>
      <c r="AA6" s="66"/>
      <c r="AB6" s="67"/>
      <c r="AC6" s="65"/>
      <c r="AD6" s="66"/>
      <c r="AE6" s="66"/>
      <c r="AF6" s="67"/>
      <c r="AG6" s="62" t="s">
        <v>99</v>
      </c>
      <c r="AH6" s="63"/>
      <c r="AI6" s="63"/>
      <c r="AJ6" s="63"/>
      <c r="AK6" s="62" t="s">
        <v>100</v>
      </c>
      <c r="AL6" s="63"/>
      <c r="AM6" s="63"/>
      <c r="AN6" s="63"/>
      <c r="AO6" s="62" t="s">
        <v>101</v>
      </c>
      <c r="AP6" s="63"/>
      <c r="AQ6" s="63"/>
      <c r="AR6" s="63"/>
      <c r="AS6" s="62" t="s">
        <v>102</v>
      </c>
      <c r="AT6" s="63"/>
      <c r="AU6" s="63"/>
      <c r="AV6" s="63"/>
      <c r="AW6" s="65"/>
      <c r="AX6" s="66"/>
      <c r="AY6" s="66"/>
      <c r="AZ6" s="67"/>
      <c r="BA6" s="68" t="s">
        <v>103</v>
      </c>
      <c r="BB6" s="68"/>
      <c r="BC6" s="68"/>
      <c r="BD6" s="68"/>
      <c r="BE6" s="69" t="s">
        <v>104</v>
      </c>
      <c r="BF6" s="70"/>
      <c r="BG6" s="70"/>
      <c r="BH6" s="71"/>
      <c r="BI6" s="65"/>
      <c r="BJ6" s="66"/>
      <c r="BK6" s="66"/>
      <c r="BL6" s="67"/>
      <c r="BM6" s="62" t="s">
        <v>105</v>
      </c>
      <c r="BN6" s="63"/>
      <c r="BO6" s="63"/>
      <c r="BP6" s="63"/>
      <c r="BQ6" s="62" t="s">
        <v>106</v>
      </c>
      <c r="BR6" s="63"/>
      <c r="BS6" s="63"/>
      <c r="BT6" s="63"/>
      <c r="BU6" s="68" t="s">
        <v>107</v>
      </c>
      <c r="BV6" s="68"/>
      <c r="BW6" s="68"/>
      <c r="BX6" s="68"/>
      <c r="BY6" s="62" t="s">
        <v>108</v>
      </c>
      <c r="BZ6" s="63"/>
      <c r="CA6" s="63"/>
      <c r="CB6" s="63"/>
      <c r="CC6" s="62" t="s">
        <v>109</v>
      </c>
      <c r="CD6" s="63"/>
      <c r="CE6" s="63"/>
      <c r="CF6" s="63"/>
      <c r="CG6" s="65"/>
      <c r="CH6" s="66"/>
      <c r="CI6" s="66"/>
      <c r="CJ6" s="67"/>
      <c r="CK6" s="65"/>
      <c r="CL6" s="66"/>
      <c r="CM6" s="66"/>
      <c r="CN6" s="67"/>
      <c r="CO6" s="68" t="s">
        <v>110</v>
      </c>
      <c r="CP6" s="68"/>
      <c r="CQ6" s="68"/>
      <c r="CR6" s="68"/>
      <c r="CS6" s="68" t="s">
        <v>111</v>
      </c>
      <c r="CT6" s="68"/>
      <c r="CU6" s="68"/>
      <c r="CV6" s="68"/>
      <c r="CW6" s="65"/>
      <c r="CX6" s="66"/>
      <c r="CY6" s="66"/>
      <c r="CZ6" s="67"/>
      <c r="DA6" s="62" t="s">
        <v>112</v>
      </c>
      <c r="DB6" s="63"/>
      <c r="DC6" s="63"/>
      <c r="DD6" s="64"/>
      <c r="DE6" s="65"/>
      <c r="DF6" s="66"/>
      <c r="DG6" s="66"/>
      <c r="DH6" s="67"/>
      <c r="DI6" s="65"/>
      <c r="DJ6" s="66"/>
      <c r="DK6" s="66"/>
      <c r="DL6" s="66"/>
      <c r="DM6" s="66"/>
      <c r="DN6" s="67"/>
      <c r="DO6" s="76"/>
      <c r="DP6" s="76"/>
      <c r="DQ6" s="40"/>
    </row>
    <row r="7" spans="1:121" s="33" customFormat="1" ht="27.75" customHeight="1">
      <c r="A7" s="75"/>
      <c r="B7" s="76"/>
      <c r="C7" s="60" t="s">
        <v>113</v>
      </c>
      <c r="D7" s="61"/>
      <c r="E7" s="59" t="s">
        <v>23</v>
      </c>
      <c r="F7" s="59"/>
      <c r="G7" s="59" t="s">
        <v>24</v>
      </c>
      <c r="H7" s="59"/>
      <c r="I7" s="59" t="s">
        <v>23</v>
      </c>
      <c r="J7" s="59"/>
      <c r="K7" s="59" t="s">
        <v>24</v>
      </c>
      <c r="L7" s="59"/>
      <c r="M7" s="59" t="s">
        <v>23</v>
      </c>
      <c r="N7" s="59"/>
      <c r="O7" s="59" t="s">
        <v>24</v>
      </c>
      <c r="P7" s="59"/>
      <c r="Q7" s="59" t="s">
        <v>23</v>
      </c>
      <c r="R7" s="59"/>
      <c r="S7" s="59" t="s">
        <v>24</v>
      </c>
      <c r="T7" s="59"/>
      <c r="U7" s="59" t="s">
        <v>23</v>
      </c>
      <c r="V7" s="59"/>
      <c r="W7" s="59" t="s">
        <v>24</v>
      </c>
      <c r="X7" s="59"/>
      <c r="Y7" s="59" t="s">
        <v>23</v>
      </c>
      <c r="Z7" s="59"/>
      <c r="AA7" s="59" t="s">
        <v>24</v>
      </c>
      <c r="AB7" s="59"/>
      <c r="AC7" s="59" t="s">
        <v>23</v>
      </c>
      <c r="AD7" s="59"/>
      <c r="AE7" s="59" t="s">
        <v>24</v>
      </c>
      <c r="AF7" s="59"/>
      <c r="AG7" s="59" t="s">
        <v>23</v>
      </c>
      <c r="AH7" s="59"/>
      <c r="AI7" s="59" t="s">
        <v>24</v>
      </c>
      <c r="AJ7" s="59"/>
      <c r="AK7" s="59" t="s">
        <v>23</v>
      </c>
      <c r="AL7" s="59"/>
      <c r="AM7" s="59" t="s">
        <v>24</v>
      </c>
      <c r="AN7" s="59"/>
      <c r="AO7" s="59" t="s">
        <v>23</v>
      </c>
      <c r="AP7" s="59"/>
      <c r="AQ7" s="59" t="s">
        <v>24</v>
      </c>
      <c r="AR7" s="59"/>
      <c r="AS7" s="59" t="s">
        <v>23</v>
      </c>
      <c r="AT7" s="59"/>
      <c r="AU7" s="59" t="s">
        <v>24</v>
      </c>
      <c r="AV7" s="59"/>
      <c r="AW7" s="59" t="s">
        <v>23</v>
      </c>
      <c r="AX7" s="59"/>
      <c r="AY7" s="59" t="s">
        <v>24</v>
      </c>
      <c r="AZ7" s="59"/>
      <c r="BA7" s="59" t="s">
        <v>23</v>
      </c>
      <c r="BB7" s="59"/>
      <c r="BC7" s="59" t="s">
        <v>24</v>
      </c>
      <c r="BD7" s="59"/>
      <c r="BE7" s="59" t="s">
        <v>23</v>
      </c>
      <c r="BF7" s="59"/>
      <c r="BG7" s="59" t="s">
        <v>24</v>
      </c>
      <c r="BH7" s="59"/>
      <c r="BI7" s="59" t="s">
        <v>23</v>
      </c>
      <c r="BJ7" s="59"/>
      <c r="BK7" s="59" t="s">
        <v>24</v>
      </c>
      <c r="BL7" s="59"/>
      <c r="BM7" s="59" t="s">
        <v>23</v>
      </c>
      <c r="BN7" s="59"/>
      <c r="BO7" s="59" t="s">
        <v>24</v>
      </c>
      <c r="BP7" s="59"/>
      <c r="BQ7" s="59" t="s">
        <v>23</v>
      </c>
      <c r="BR7" s="59"/>
      <c r="BS7" s="59" t="s">
        <v>24</v>
      </c>
      <c r="BT7" s="59"/>
      <c r="BU7" s="59" t="s">
        <v>23</v>
      </c>
      <c r="BV7" s="59"/>
      <c r="BW7" s="59" t="s">
        <v>24</v>
      </c>
      <c r="BX7" s="59"/>
      <c r="BY7" s="59" t="s">
        <v>23</v>
      </c>
      <c r="BZ7" s="59"/>
      <c r="CA7" s="59" t="s">
        <v>24</v>
      </c>
      <c r="CB7" s="59"/>
      <c r="CC7" s="59" t="s">
        <v>23</v>
      </c>
      <c r="CD7" s="59"/>
      <c r="CE7" s="59" t="s">
        <v>24</v>
      </c>
      <c r="CF7" s="59"/>
      <c r="CG7" s="59" t="s">
        <v>23</v>
      </c>
      <c r="CH7" s="59"/>
      <c r="CI7" s="59" t="s">
        <v>24</v>
      </c>
      <c r="CJ7" s="59"/>
      <c r="CK7" s="59" t="s">
        <v>23</v>
      </c>
      <c r="CL7" s="59"/>
      <c r="CM7" s="59" t="s">
        <v>24</v>
      </c>
      <c r="CN7" s="59"/>
      <c r="CO7" s="59" t="s">
        <v>23</v>
      </c>
      <c r="CP7" s="59"/>
      <c r="CQ7" s="59" t="s">
        <v>24</v>
      </c>
      <c r="CR7" s="59"/>
      <c r="CS7" s="59" t="s">
        <v>23</v>
      </c>
      <c r="CT7" s="59"/>
      <c r="CU7" s="59" t="s">
        <v>24</v>
      </c>
      <c r="CV7" s="59"/>
      <c r="CW7" s="59" t="s">
        <v>23</v>
      </c>
      <c r="CX7" s="59"/>
      <c r="CY7" s="59" t="s">
        <v>24</v>
      </c>
      <c r="CZ7" s="59"/>
      <c r="DA7" s="59" t="s">
        <v>23</v>
      </c>
      <c r="DB7" s="59"/>
      <c r="DC7" s="59" t="s">
        <v>24</v>
      </c>
      <c r="DD7" s="59"/>
      <c r="DE7" s="59" t="s">
        <v>23</v>
      </c>
      <c r="DF7" s="59"/>
      <c r="DG7" s="59" t="s">
        <v>24</v>
      </c>
      <c r="DH7" s="59"/>
      <c r="DI7" s="60" t="s">
        <v>114</v>
      </c>
      <c r="DJ7" s="61"/>
      <c r="DK7" s="59" t="s">
        <v>23</v>
      </c>
      <c r="DL7" s="59"/>
      <c r="DM7" s="59" t="s">
        <v>24</v>
      </c>
      <c r="DN7" s="59"/>
      <c r="DO7" s="59" t="s">
        <v>24</v>
      </c>
      <c r="DP7" s="59"/>
    </row>
    <row r="8" spans="1:121" s="33" customFormat="1" ht="45" customHeight="1">
      <c r="A8" s="75"/>
      <c r="B8" s="76"/>
      <c r="C8" s="58" t="s">
        <v>39</v>
      </c>
      <c r="D8" s="56" t="s">
        <v>40</v>
      </c>
      <c r="E8" s="58" t="s">
        <v>39</v>
      </c>
      <c r="F8" s="56" t="s">
        <v>40</v>
      </c>
      <c r="G8" s="58" t="s">
        <v>39</v>
      </c>
      <c r="H8" s="56" t="s">
        <v>40</v>
      </c>
      <c r="I8" s="58" t="s">
        <v>39</v>
      </c>
      <c r="J8" s="56" t="s">
        <v>40</v>
      </c>
      <c r="K8" s="58" t="s">
        <v>39</v>
      </c>
      <c r="L8" s="56" t="s">
        <v>40</v>
      </c>
      <c r="M8" s="58" t="s">
        <v>39</v>
      </c>
      <c r="N8" s="56" t="s">
        <v>40</v>
      </c>
      <c r="O8" s="58" t="s">
        <v>39</v>
      </c>
      <c r="P8" s="56" t="s">
        <v>40</v>
      </c>
      <c r="Q8" s="58" t="s">
        <v>39</v>
      </c>
      <c r="R8" s="56" t="s">
        <v>40</v>
      </c>
      <c r="S8" s="58" t="s">
        <v>39</v>
      </c>
      <c r="T8" s="56" t="s">
        <v>40</v>
      </c>
      <c r="U8" s="58" t="s">
        <v>39</v>
      </c>
      <c r="V8" s="56" t="s">
        <v>40</v>
      </c>
      <c r="W8" s="58" t="s">
        <v>39</v>
      </c>
      <c r="X8" s="56" t="s">
        <v>40</v>
      </c>
      <c r="Y8" s="58" t="s">
        <v>39</v>
      </c>
      <c r="Z8" s="56" t="s">
        <v>40</v>
      </c>
      <c r="AA8" s="58" t="s">
        <v>39</v>
      </c>
      <c r="AB8" s="56" t="s">
        <v>40</v>
      </c>
      <c r="AC8" s="58" t="s">
        <v>39</v>
      </c>
      <c r="AD8" s="56" t="s">
        <v>40</v>
      </c>
      <c r="AE8" s="58" t="s">
        <v>39</v>
      </c>
      <c r="AF8" s="56" t="s">
        <v>40</v>
      </c>
      <c r="AG8" s="58" t="s">
        <v>39</v>
      </c>
      <c r="AH8" s="56" t="s">
        <v>40</v>
      </c>
      <c r="AI8" s="58" t="s">
        <v>39</v>
      </c>
      <c r="AJ8" s="56" t="s">
        <v>40</v>
      </c>
      <c r="AK8" s="58" t="s">
        <v>39</v>
      </c>
      <c r="AL8" s="56" t="s">
        <v>40</v>
      </c>
      <c r="AM8" s="58" t="s">
        <v>39</v>
      </c>
      <c r="AN8" s="56" t="s">
        <v>40</v>
      </c>
      <c r="AO8" s="58" t="s">
        <v>39</v>
      </c>
      <c r="AP8" s="56" t="s">
        <v>40</v>
      </c>
      <c r="AQ8" s="58" t="s">
        <v>39</v>
      </c>
      <c r="AR8" s="56" t="s">
        <v>40</v>
      </c>
      <c r="AS8" s="58" t="s">
        <v>39</v>
      </c>
      <c r="AT8" s="56" t="s">
        <v>40</v>
      </c>
      <c r="AU8" s="58" t="s">
        <v>39</v>
      </c>
      <c r="AV8" s="56" t="s">
        <v>40</v>
      </c>
      <c r="AW8" s="58" t="s">
        <v>39</v>
      </c>
      <c r="AX8" s="56" t="s">
        <v>40</v>
      </c>
      <c r="AY8" s="58" t="s">
        <v>39</v>
      </c>
      <c r="AZ8" s="56" t="s">
        <v>40</v>
      </c>
      <c r="BA8" s="58" t="s">
        <v>39</v>
      </c>
      <c r="BB8" s="56" t="s">
        <v>40</v>
      </c>
      <c r="BC8" s="58" t="s">
        <v>39</v>
      </c>
      <c r="BD8" s="56" t="s">
        <v>40</v>
      </c>
      <c r="BE8" s="58" t="s">
        <v>39</v>
      </c>
      <c r="BF8" s="56" t="s">
        <v>40</v>
      </c>
      <c r="BG8" s="58" t="s">
        <v>39</v>
      </c>
      <c r="BH8" s="56" t="s">
        <v>40</v>
      </c>
      <c r="BI8" s="58" t="s">
        <v>39</v>
      </c>
      <c r="BJ8" s="56" t="s">
        <v>40</v>
      </c>
      <c r="BK8" s="58" t="s">
        <v>39</v>
      </c>
      <c r="BL8" s="56" t="s">
        <v>40</v>
      </c>
      <c r="BM8" s="58" t="s">
        <v>39</v>
      </c>
      <c r="BN8" s="56" t="s">
        <v>40</v>
      </c>
      <c r="BO8" s="58" t="s">
        <v>39</v>
      </c>
      <c r="BP8" s="56" t="s">
        <v>40</v>
      </c>
      <c r="BQ8" s="58" t="s">
        <v>39</v>
      </c>
      <c r="BR8" s="56" t="s">
        <v>40</v>
      </c>
      <c r="BS8" s="58" t="s">
        <v>39</v>
      </c>
      <c r="BT8" s="56" t="s">
        <v>40</v>
      </c>
      <c r="BU8" s="58" t="s">
        <v>39</v>
      </c>
      <c r="BV8" s="56" t="s">
        <v>40</v>
      </c>
      <c r="BW8" s="58" t="s">
        <v>39</v>
      </c>
      <c r="BX8" s="56" t="s">
        <v>40</v>
      </c>
      <c r="BY8" s="58" t="s">
        <v>39</v>
      </c>
      <c r="BZ8" s="56" t="s">
        <v>40</v>
      </c>
      <c r="CA8" s="58" t="s">
        <v>39</v>
      </c>
      <c r="CB8" s="56" t="s">
        <v>40</v>
      </c>
      <c r="CC8" s="58" t="s">
        <v>39</v>
      </c>
      <c r="CD8" s="56" t="s">
        <v>40</v>
      </c>
      <c r="CE8" s="58" t="s">
        <v>39</v>
      </c>
      <c r="CF8" s="56" t="s">
        <v>40</v>
      </c>
      <c r="CG8" s="58" t="s">
        <v>39</v>
      </c>
      <c r="CH8" s="56" t="s">
        <v>40</v>
      </c>
      <c r="CI8" s="58" t="s">
        <v>39</v>
      </c>
      <c r="CJ8" s="56" t="s">
        <v>40</v>
      </c>
      <c r="CK8" s="58" t="s">
        <v>39</v>
      </c>
      <c r="CL8" s="56" t="s">
        <v>40</v>
      </c>
      <c r="CM8" s="58" t="s">
        <v>39</v>
      </c>
      <c r="CN8" s="56" t="s">
        <v>40</v>
      </c>
      <c r="CO8" s="58" t="s">
        <v>39</v>
      </c>
      <c r="CP8" s="56" t="s">
        <v>40</v>
      </c>
      <c r="CQ8" s="58" t="s">
        <v>39</v>
      </c>
      <c r="CR8" s="56" t="s">
        <v>40</v>
      </c>
      <c r="CS8" s="58" t="s">
        <v>39</v>
      </c>
      <c r="CT8" s="56" t="s">
        <v>40</v>
      </c>
      <c r="CU8" s="58" t="s">
        <v>39</v>
      </c>
      <c r="CV8" s="56" t="s">
        <v>40</v>
      </c>
      <c r="CW8" s="58" t="s">
        <v>39</v>
      </c>
      <c r="CX8" s="56" t="s">
        <v>40</v>
      </c>
      <c r="CY8" s="58" t="s">
        <v>39</v>
      </c>
      <c r="CZ8" s="56" t="s">
        <v>40</v>
      </c>
      <c r="DA8" s="58" t="s">
        <v>39</v>
      </c>
      <c r="DB8" s="56" t="s">
        <v>40</v>
      </c>
      <c r="DC8" s="58" t="s">
        <v>39</v>
      </c>
      <c r="DD8" s="56" t="s">
        <v>40</v>
      </c>
      <c r="DE8" s="58" t="s">
        <v>39</v>
      </c>
      <c r="DF8" s="56" t="s">
        <v>40</v>
      </c>
      <c r="DG8" s="58" t="s">
        <v>39</v>
      </c>
      <c r="DH8" s="56" t="s">
        <v>40</v>
      </c>
      <c r="DI8" s="58" t="s">
        <v>39</v>
      </c>
      <c r="DJ8" s="56" t="s">
        <v>40</v>
      </c>
      <c r="DK8" s="58" t="s">
        <v>39</v>
      </c>
      <c r="DL8" s="56" t="s">
        <v>40</v>
      </c>
      <c r="DM8" s="58" t="s">
        <v>39</v>
      </c>
      <c r="DN8" s="56" t="s">
        <v>40</v>
      </c>
      <c r="DO8" s="58" t="s">
        <v>39</v>
      </c>
      <c r="DP8" s="56" t="s">
        <v>40</v>
      </c>
    </row>
    <row r="9" spans="1:121" s="33" customFormat="1" ht="15" customHeight="1">
      <c r="A9" s="45"/>
      <c r="B9" s="23">
        <v>1</v>
      </c>
      <c r="C9" s="47">
        <f>B9+1</f>
        <v>2</v>
      </c>
      <c r="D9" s="47">
        <f t="shared" ref="D9:BO9" si="0">C9+1</f>
        <v>3</v>
      </c>
      <c r="E9" s="47">
        <f t="shared" si="0"/>
        <v>4</v>
      </c>
      <c r="F9" s="47">
        <f t="shared" si="0"/>
        <v>5</v>
      </c>
      <c r="G9" s="47">
        <f t="shared" si="0"/>
        <v>6</v>
      </c>
      <c r="H9" s="47">
        <f t="shared" si="0"/>
        <v>7</v>
      </c>
      <c r="I9" s="23">
        <f t="shared" si="0"/>
        <v>8</v>
      </c>
      <c r="J9" s="23">
        <f t="shared" si="0"/>
        <v>9</v>
      </c>
      <c r="K9" s="23">
        <f t="shared" si="0"/>
        <v>10</v>
      </c>
      <c r="L9" s="23">
        <f t="shared" si="0"/>
        <v>11</v>
      </c>
      <c r="M9" s="23">
        <f t="shared" si="0"/>
        <v>12</v>
      </c>
      <c r="N9" s="23">
        <f t="shared" si="0"/>
        <v>13</v>
      </c>
      <c r="O9" s="23">
        <f t="shared" si="0"/>
        <v>14</v>
      </c>
      <c r="P9" s="23">
        <f t="shared" si="0"/>
        <v>15</v>
      </c>
      <c r="Q9" s="23">
        <f t="shared" si="0"/>
        <v>16</v>
      </c>
      <c r="R9" s="23">
        <f t="shared" si="0"/>
        <v>17</v>
      </c>
      <c r="S9" s="23">
        <f t="shared" si="0"/>
        <v>18</v>
      </c>
      <c r="T9" s="23">
        <f t="shared" si="0"/>
        <v>19</v>
      </c>
      <c r="U9" s="23">
        <f t="shared" si="0"/>
        <v>20</v>
      </c>
      <c r="V9" s="23">
        <f t="shared" si="0"/>
        <v>21</v>
      </c>
      <c r="W9" s="23">
        <f t="shared" si="0"/>
        <v>22</v>
      </c>
      <c r="X9" s="23">
        <f t="shared" si="0"/>
        <v>23</v>
      </c>
      <c r="Y9" s="23">
        <f t="shared" si="0"/>
        <v>24</v>
      </c>
      <c r="Z9" s="23">
        <f t="shared" si="0"/>
        <v>25</v>
      </c>
      <c r="AA9" s="23">
        <f t="shared" si="0"/>
        <v>26</v>
      </c>
      <c r="AB9" s="23">
        <f t="shared" si="0"/>
        <v>27</v>
      </c>
      <c r="AC9" s="23">
        <f t="shared" si="0"/>
        <v>28</v>
      </c>
      <c r="AD9" s="23">
        <f t="shared" si="0"/>
        <v>29</v>
      </c>
      <c r="AE9" s="23">
        <f t="shared" si="0"/>
        <v>30</v>
      </c>
      <c r="AF9" s="23">
        <f t="shared" si="0"/>
        <v>31</v>
      </c>
      <c r="AG9" s="23">
        <f t="shared" si="0"/>
        <v>32</v>
      </c>
      <c r="AH9" s="23">
        <f t="shared" si="0"/>
        <v>33</v>
      </c>
      <c r="AI9" s="23">
        <f t="shared" si="0"/>
        <v>34</v>
      </c>
      <c r="AJ9" s="23">
        <f t="shared" si="0"/>
        <v>35</v>
      </c>
      <c r="AK9" s="23">
        <f t="shared" si="0"/>
        <v>36</v>
      </c>
      <c r="AL9" s="23">
        <f t="shared" si="0"/>
        <v>37</v>
      </c>
      <c r="AM9" s="23">
        <f t="shared" si="0"/>
        <v>38</v>
      </c>
      <c r="AN9" s="23">
        <f t="shared" si="0"/>
        <v>39</v>
      </c>
      <c r="AO9" s="23">
        <f t="shared" si="0"/>
        <v>40</v>
      </c>
      <c r="AP9" s="23">
        <f t="shared" si="0"/>
        <v>41</v>
      </c>
      <c r="AQ9" s="23">
        <f t="shared" si="0"/>
        <v>42</v>
      </c>
      <c r="AR9" s="23">
        <f t="shared" si="0"/>
        <v>43</v>
      </c>
      <c r="AS9" s="23">
        <f t="shared" si="0"/>
        <v>44</v>
      </c>
      <c r="AT9" s="23">
        <f t="shared" si="0"/>
        <v>45</v>
      </c>
      <c r="AU9" s="23">
        <f t="shared" si="0"/>
        <v>46</v>
      </c>
      <c r="AV9" s="23">
        <f t="shared" si="0"/>
        <v>47</v>
      </c>
      <c r="AW9" s="23">
        <f t="shared" si="0"/>
        <v>48</v>
      </c>
      <c r="AX9" s="23">
        <f t="shared" si="0"/>
        <v>49</v>
      </c>
      <c r="AY9" s="23">
        <f t="shared" si="0"/>
        <v>50</v>
      </c>
      <c r="AZ9" s="23">
        <f t="shared" si="0"/>
        <v>51</v>
      </c>
      <c r="BA9" s="23">
        <f t="shared" si="0"/>
        <v>52</v>
      </c>
      <c r="BB9" s="23">
        <f t="shared" si="0"/>
        <v>53</v>
      </c>
      <c r="BC9" s="23">
        <f t="shared" si="0"/>
        <v>54</v>
      </c>
      <c r="BD9" s="23">
        <f t="shared" si="0"/>
        <v>55</v>
      </c>
      <c r="BE9" s="23">
        <f t="shared" si="0"/>
        <v>56</v>
      </c>
      <c r="BF9" s="23">
        <f t="shared" si="0"/>
        <v>57</v>
      </c>
      <c r="BG9" s="23">
        <f t="shared" si="0"/>
        <v>58</v>
      </c>
      <c r="BH9" s="23">
        <f t="shared" si="0"/>
        <v>59</v>
      </c>
      <c r="BI9" s="23">
        <f t="shared" si="0"/>
        <v>60</v>
      </c>
      <c r="BJ9" s="23">
        <f t="shared" si="0"/>
        <v>61</v>
      </c>
      <c r="BK9" s="23">
        <f t="shared" si="0"/>
        <v>62</v>
      </c>
      <c r="BL9" s="23">
        <f t="shared" si="0"/>
        <v>63</v>
      </c>
      <c r="BM9" s="23">
        <f t="shared" si="0"/>
        <v>64</v>
      </c>
      <c r="BN9" s="23">
        <f t="shared" si="0"/>
        <v>65</v>
      </c>
      <c r="BO9" s="23">
        <f t="shared" si="0"/>
        <v>66</v>
      </c>
      <c r="BP9" s="23">
        <f t="shared" ref="BP9:DP9" si="1">BO9+1</f>
        <v>67</v>
      </c>
      <c r="BQ9" s="23">
        <f t="shared" si="1"/>
        <v>68</v>
      </c>
      <c r="BR9" s="23">
        <f t="shared" si="1"/>
        <v>69</v>
      </c>
      <c r="BS9" s="23">
        <f t="shared" si="1"/>
        <v>70</v>
      </c>
      <c r="BT9" s="23">
        <f t="shared" si="1"/>
        <v>71</v>
      </c>
      <c r="BU9" s="23">
        <f t="shared" si="1"/>
        <v>72</v>
      </c>
      <c r="BV9" s="23">
        <f t="shared" si="1"/>
        <v>73</v>
      </c>
      <c r="BW9" s="23">
        <f t="shared" si="1"/>
        <v>74</v>
      </c>
      <c r="BX9" s="23">
        <f t="shared" si="1"/>
        <v>75</v>
      </c>
      <c r="BY9" s="23">
        <f t="shared" si="1"/>
        <v>76</v>
      </c>
      <c r="BZ9" s="23">
        <f t="shared" si="1"/>
        <v>77</v>
      </c>
      <c r="CA9" s="23">
        <f t="shared" si="1"/>
        <v>78</v>
      </c>
      <c r="CB9" s="23">
        <f t="shared" si="1"/>
        <v>79</v>
      </c>
      <c r="CC9" s="23">
        <f t="shared" si="1"/>
        <v>80</v>
      </c>
      <c r="CD9" s="23">
        <f t="shared" si="1"/>
        <v>81</v>
      </c>
      <c r="CE9" s="23">
        <f t="shared" si="1"/>
        <v>82</v>
      </c>
      <c r="CF9" s="23">
        <f t="shared" si="1"/>
        <v>83</v>
      </c>
      <c r="CG9" s="23">
        <f t="shared" si="1"/>
        <v>84</v>
      </c>
      <c r="CH9" s="23">
        <f t="shared" si="1"/>
        <v>85</v>
      </c>
      <c r="CI9" s="23">
        <f t="shared" si="1"/>
        <v>86</v>
      </c>
      <c r="CJ9" s="23">
        <f t="shared" si="1"/>
        <v>87</v>
      </c>
      <c r="CK9" s="23">
        <f t="shared" si="1"/>
        <v>88</v>
      </c>
      <c r="CL9" s="23">
        <f t="shared" si="1"/>
        <v>89</v>
      </c>
      <c r="CM9" s="23">
        <f t="shared" si="1"/>
        <v>90</v>
      </c>
      <c r="CN9" s="23">
        <f t="shared" si="1"/>
        <v>91</v>
      </c>
      <c r="CO9" s="23">
        <f t="shared" si="1"/>
        <v>92</v>
      </c>
      <c r="CP9" s="23">
        <f t="shared" si="1"/>
        <v>93</v>
      </c>
      <c r="CQ9" s="23">
        <f t="shared" si="1"/>
        <v>94</v>
      </c>
      <c r="CR9" s="23">
        <f t="shared" si="1"/>
        <v>95</v>
      </c>
      <c r="CS9" s="23">
        <f t="shared" si="1"/>
        <v>96</v>
      </c>
      <c r="CT9" s="23">
        <f t="shared" si="1"/>
        <v>97</v>
      </c>
      <c r="CU9" s="23">
        <f t="shared" si="1"/>
        <v>98</v>
      </c>
      <c r="CV9" s="23">
        <f t="shared" si="1"/>
        <v>99</v>
      </c>
      <c r="CW9" s="23">
        <f t="shared" si="1"/>
        <v>100</v>
      </c>
      <c r="CX9" s="23">
        <f t="shared" si="1"/>
        <v>101</v>
      </c>
      <c r="CY9" s="23">
        <f t="shared" si="1"/>
        <v>102</v>
      </c>
      <c r="CZ9" s="23">
        <f t="shared" si="1"/>
        <v>103</v>
      </c>
      <c r="DA9" s="23">
        <f t="shared" si="1"/>
        <v>104</v>
      </c>
      <c r="DB9" s="23">
        <f t="shared" si="1"/>
        <v>105</v>
      </c>
      <c r="DC9" s="23">
        <f t="shared" si="1"/>
        <v>106</v>
      </c>
      <c r="DD9" s="23">
        <f t="shared" si="1"/>
        <v>107</v>
      </c>
      <c r="DE9" s="23">
        <f t="shared" si="1"/>
        <v>108</v>
      </c>
      <c r="DF9" s="23">
        <f t="shared" si="1"/>
        <v>109</v>
      </c>
      <c r="DG9" s="23">
        <f t="shared" si="1"/>
        <v>110</v>
      </c>
      <c r="DH9" s="23">
        <f t="shared" si="1"/>
        <v>111</v>
      </c>
      <c r="DI9" s="23">
        <f t="shared" si="1"/>
        <v>112</v>
      </c>
      <c r="DJ9" s="23">
        <f t="shared" si="1"/>
        <v>113</v>
      </c>
      <c r="DK9" s="23">
        <f t="shared" si="1"/>
        <v>114</v>
      </c>
      <c r="DL9" s="23">
        <f t="shared" si="1"/>
        <v>115</v>
      </c>
      <c r="DM9" s="23">
        <f t="shared" si="1"/>
        <v>116</v>
      </c>
      <c r="DN9" s="23">
        <f t="shared" si="1"/>
        <v>117</v>
      </c>
      <c r="DO9" s="23">
        <f t="shared" si="1"/>
        <v>118</v>
      </c>
      <c r="DP9" s="23">
        <f t="shared" si="1"/>
        <v>119</v>
      </c>
    </row>
    <row r="10" spans="1:121" ht="20.100000000000001" customHeight="1">
      <c r="A10" s="46">
        <v>1</v>
      </c>
      <c r="B10" s="21" t="s">
        <v>41</v>
      </c>
      <c r="C10" s="49">
        <f t="shared" ref="C10:D35" si="2">E10+G10-DO10</f>
        <v>517608.17499999999</v>
      </c>
      <c r="D10" s="49">
        <f t="shared" si="2"/>
        <v>514001.929</v>
      </c>
      <c r="E10" s="49">
        <f t="shared" ref="E10:H35" si="3">I10+U10+Y10+AC10+AW10+BI10+CG10+CK10+CW10+DE10+DK10</f>
        <v>515517.71960000001</v>
      </c>
      <c r="F10" s="49">
        <f t="shared" si="3"/>
        <v>512192.35</v>
      </c>
      <c r="G10" s="49">
        <f t="shared" si="3"/>
        <v>2090.4553999999989</v>
      </c>
      <c r="H10" s="49">
        <f t="shared" si="3"/>
        <v>1809.5790000000013</v>
      </c>
      <c r="I10" s="49">
        <v>114112.4</v>
      </c>
      <c r="J10" s="49">
        <v>113687.19899999999</v>
      </c>
      <c r="K10" s="49">
        <v>14260</v>
      </c>
      <c r="L10" s="49">
        <v>14260</v>
      </c>
      <c r="M10" s="49">
        <v>103179</v>
      </c>
      <c r="N10" s="49">
        <v>102802.399</v>
      </c>
      <c r="O10" s="49">
        <v>12750</v>
      </c>
      <c r="P10" s="49">
        <v>12750</v>
      </c>
      <c r="Q10" s="49">
        <v>10933.4</v>
      </c>
      <c r="R10" s="49">
        <v>10884.8</v>
      </c>
      <c r="S10" s="49">
        <v>1510</v>
      </c>
      <c r="T10" s="49">
        <v>1510</v>
      </c>
      <c r="U10" s="49">
        <v>0</v>
      </c>
      <c r="V10" s="49">
        <v>0</v>
      </c>
      <c r="W10" s="49">
        <v>0</v>
      </c>
      <c r="X10" s="49">
        <v>0</v>
      </c>
      <c r="Y10" s="49">
        <v>0</v>
      </c>
      <c r="Z10" s="49">
        <v>0</v>
      </c>
      <c r="AA10" s="49">
        <v>0</v>
      </c>
      <c r="AB10" s="49">
        <v>0</v>
      </c>
      <c r="AC10" s="49">
        <v>1.9599999999999999E-2</v>
      </c>
      <c r="AD10" s="49">
        <v>0</v>
      </c>
      <c r="AE10" s="49">
        <v>-32387.152600000001</v>
      </c>
      <c r="AF10" s="49">
        <v>-32668.028999999999</v>
      </c>
      <c r="AG10" s="49">
        <v>0</v>
      </c>
      <c r="AH10" s="49">
        <v>0</v>
      </c>
      <c r="AI10" s="49">
        <v>0</v>
      </c>
      <c r="AJ10" s="49">
        <v>0</v>
      </c>
      <c r="AK10" s="49">
        <v>0</v>
      </c>
      <c r="AL10" s="49">
        <v>0</v>
      </c>
      <c r="AM10" s="49">
        <v>0</v>
      </c>
      <c r="AN10" s="49">
        <v>0</v>
      </c>
      <c r="AO10" s="49">
        <v>1.9599999999999999E-2</v>
      </c>
      <c r="AP10" s="49">
        <v>0</v>
      </c>
      <c r="AQ10" s="49">
        <v>30129.147400000002</v>
      </c>
      <c r="AR10" s="49">
        <v>28621.732</v>
      </c>
      <c r="AS10" s="49">
        <v>0</v>
      </c>
      <c r="AT10" s="49">
        <v>0</v>
      </c>
      <c r="AU10" s="49">
        <v>-62516.3</v>
      </c>
      <c r="AV10" s="49">
        <v>-61289.760999999999</v>
      </c>
      <c r="AW10" s="49">
        <v>116458</v>
      </c>
      <c r="AX10" s="49">
        <v>114532.00199999999</v>
      </c>
      <c r="AY10" s="49">
        <v>4870</v>
      </c>
      <c r="AZ10" s="49">
        <v>4870</v>
      </c>
      <c r="BA10" s="49">
        <v>116458</v>
      </c>
      <c r="BB10" s="49">
        <v>114532.00199999999</v>
      </c>
      <c r="BC10" s="49">
        <v>4870</v>
      </c>
      <c r="BD10" s="49">
        <v>4870</v>
      </c>
      <c r="BE10" s="49">
        <v>0</v>
      </c>
      <c r="BF10" s="49">
        <v>0</v>
      </c>
      <c r="BG10" s="49">
        <v>0</v>
      </c>
      <c r="BH10" s="49">
        <v>0</v>
      </c>
      <c r="BI10" s="49">
        <v>23479</v>
      </c>
      <c r="BJ10" s="49">
        <v>23469.798999999999</v>
      </c>
      <c r="BK10" s="49">
        <v>15000</v>
      </c>
      <c r="BL10" s="49">
        <v>15000</v>
      </c>
      <c r="BM10" s="49">
        <v>0</v>
      </c>
      <c r="BN10" s="49">
        <v>0</v>
      </c>
      <c r="BO10" s="49">
        <v>0</v>
      </c>
      <c r="BP10" s="49">
        <v>0</v>
      </c>
      <c r="BQ10" s="49">
        <v>0</v>
      </c>
      <c r="BR10" s="49">
        <v>0</v>
      </c>
      <c r="BS10" s="49">
        <v>0</v>
      </c>
      <c r="BT10" s="49">
        <v>0</v>
      </c>
      <c r="BU10" s="49">
        <v>1589</v>
      </c>
      <c r="BV10" s="49">
        <v>1588.614</v>
      </c>
      <c r="BW10" s="49">
        <v>0</v>
      </c>
      <c r="BX10" s="49">
        <v>0</v>
      </c>
      <c r="BY10" s="49">
        <v>14334</v>
      </c>
      <c r="BZ10" s="49">
        <v>14325.184999999999</v>
      </c>
      <c r="CA10" s="49">
        <v>0</v>
      </c>
      <c r="CB10" s="49">
        <v>0</v>
      </c>
      <c r="CC10" s="49">
        <v>7556</v>
      </c>
      <c r="CD10" s="49">
        <v>7556</v>
      </c>
      <c r="CE10" s="49">
        <v>15000</v>
      </c>
      <c r="CF10" s="49">
        <v>15000</v>
      </c>
      <c r="CG10" s="49">
        <v>0</v>
      </c>
      <c r="CH10" s="49">
        <v>0</v>
      </c>
      <c r="CI10" s="49">
        <v>0</v>
      </c>
      <c r="CJ10" s="49">
        <v>0</v>
      </c>
      <c r="CK10" s="49">
        <v>55294.5</v>
      </c>
      <c r="CL10" s="49">
        <v>55261.45</v>
      </c>
      <c r="CM10" s="49">
        <v>0</v>
      </c>
      <c r="CN10" s="49">
        <v>0</v>
      </c>
      <c r="CO10" s="49">
        <v>55294.5</v>
      </c>
      <c r="CP10" s="49">
        <v>55261.45</v>
      </c>
      <c r="CQ10" s="49">
        <v>0</v>
      </c>
      <c r="CR10" s="49">
        <v>0</v>
      </c>
      <c r="CS10" s="49">
        <v>14222</v>
      </c>
      <c r="CT10" s="49">
        <v>14222</v>
      </c>
      <c r="CU10" s="49">
        <v>0</v>
      </c>
      <c r="CV10" s="49">
        <v>0</v>
      </c>
      <c r="CW10" s="49">
        <v>196908.79999999999</v>
      </c>
      <c r="CX10" s="49">
        <v>195976.9</v>
      </c>
      <c r="CY10" s="49">
        <v>347.608</v>
      </c>
      <c r="CZ10" s="49">
        <v>347.608</v>
      </c>
      <c r="DA10" s="49">
        <v>59214</v>
      </c>
      <c r="DB10" s="49">
        <v>59213.1</v>
      </c>
      <c r="DC10" s="49">
        <v>347.608</v>
      </c>
      <c r="DD10" s="49">
        <v>347.608</v>
      </c>
      <c r="DE10" s="49">
        <v>9265</v>
      </c>
      <c r="DF10" s="49">
        <v>9265</v>
      </c>
      <c r="DG10" s="49">
        <v>0</v>
      </c>
      <c r="DH10" s="49">
        <v>0</v>
      </c>
      <c r="DI10" s="49">
        <v>0</v>
      </c>
      <c r="DJ10" s="49">
        <v>0</v>
      </c>
      <c r="DK10" s="49">
        <v>0</v>
      </c>
      <c r="DL10" s="49">
        <v>0</v>
      </c>
      <c r="DM10" s="49">
        <v>0</v>
      </c>
      <c r="DN10" s="49">
        <v>0</v>
      </c>
      <c r="DO10" s="49">
        <v>0</v>
      </c>
      <c r="DP10" s="49">
        <v>0</v>
      </c>
      <c r="DQ10" s="44" t="s">
        <v>0</v>
      </c>
    </row>
    <row r="11" spans="1:121" ht="20.100000000000001" customHeight="1">
      <c r="A11" s="46">
        <v>2</v>
      </c>
      <c r="B11" s="21" t="s">
        <v>42</v>
      </c>
      <c r="C11" s="49">
        <f t="shared" si="2"/>
        <v>71347.902799999996</v>
      </c>
      <c r="D11" s="49">
        <f t="shared" si="2"/>
        <v>71082.25</v>
      </c>
      <c r="E11" s="49">
        <f t="shared" si="3"/>
        <v>71323.8</v>
      </c>
      <c r="F11" s="49">
        <f t="shared" si="3"/>
        <v>71317.95</v>
      </c>
      <c r="G11" s="49">
        <f t="shared" si="3"/>
        <v>816.90279999999984</v>
      </c>
      <c r="H11" s="49">
        <f t="shared" si="3"/>
        <v>557.10000000000014</v>
      </c>
      <c r="I11" s="49">
        <v>19928.099999999999</v>
      </c>
      <c r="J11" s="49">
        <v>19923.545999999998</v>
      </c>
      <c r="K11" s="49">
        <v>0</v>
      </c>
      <c r="L11" s="49">
        <v>0</v>
      </c>
      <c r="M11" s="49">
        <v>19598.099999999999</v>
      </c>
      <c r="N11" s="49">
        <v>19595.545999999998</v>
      </c>
      <c r="O11" s="49">
        <v>0</v>
      </c>
      <c r="P11" s="49">
        <v>0</v>
      </c>
      <c r="Q11" s="49">
        <v>330</v>
      </c>
      <c r="R11" s="49">
        <v>328</v>
      </c>
      <c r="S11" s="49">
        <v>0</v>
      </c>
      <c r="T11" s="49">
        <v>0</v>
      </c>
      <c r="U11" s="49">
        <v>0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49">
        <v>0</v>
      </c>
      <c r="AD11" s="49">
        <v>0</v>
      </c>
      <c r="AE11" s="49">
        <v>-1385.5</v>
      </c>
      <c r="AF11" s="49">
        <v>-1645.3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49">
        <v>0</v>
      </c>
      <c r="AU11" s="49">
        <v>-1385.5</v>
      </c>
      <c r="AV11" s="49">
        <v>-1645.3</v>
      </c>
      <c r="AW11" s="49">
        <v>15494.3</v>
      </c>
      <c r="AX11" s="49">
        <v>15494.3</v>
      </c>
      <c r="AY11" s="49">
        <v>0</v>
      </c>
      <c r="AZ11" s="49">
        <v>0</v>
      </c>
      <c r="BA11" s="49">
        <v>15494.3</v>
      </c>
      <c r="BB11" s="49">
        <v>15494.3</v>
      </c>
      <c r="BC11" s="49">
        <v>0</v>
      </c>
      <c r="BD11" s="49">
        <v>0</v>
      </c>
      <c r="BE11" s="49">
        <v>0</v>
      </c>
      <c r="BF11" s="49">
        <v>0</v>
      </c>
      <c r="BG11" s="49">
        <v>0</v>
      </c>
      <c r="BH11" s="49">
        <v>0</v>
      </c>
      <c r="BI11" s="49">
        <v>1370</v>
      </c>
      <c r="BJ11" s="49">
        <v>1370</v>
      </c>
      <c r="BK11" s="49">
        <v>0</v>
      </c>
      <c r="BL11" s="49">
        <v>0</v>
      </c>
      <c r="BM11" s="49">
        <v>0</v>
      </c>
      <c r="BN11" s="49">
        <v>0</v>
      </c>
      <c r="BO11" s="49">
        <v>0</v>
      </c>
      <c r="BP11" s="49">
        <v>0</v>
      </c>
      <c r="BQ11" s="49">
        <v>1370</v>
      </c>
      <c r="BR11" s="49">
        <v>1370</v>
      </c>
      <c r="BS11" s="49">
        <v>0</v>
      </c>
      <c r="BT11" s="49">
        <v>0</v>
      </c>
      <c r="BU11" s="49">
        <v>0</v>
      </c>
      <c r="BV11" s="49">
        <v>0</v>
      </c>
      <c r="BW11" s="49">
        <v>0</v>
      </c>
      <c r="BX11" s="49">
        <v>0</v>
      </c>
      <c r="BY11" s="49">
        <v>0</v>
      </c>
      <c r="BZ11" s="49">
        <v>0</v>
      </c>
      <c r="CA11" s="49">
        <v>0</v>
      </c>
      <c r="CB11" s="49">
        <v>0</v>
      </c>
      <c r="CC11" s="49">
        <v>0</v>
      </c>
      <c r="CD11" s="49">
        <v>0</v>
      </c>
      <c r="CE11" s="49">
        <v>0</v>
      </c>
      <c r="CF11" s="49">
        <v>0</v>
      </c>
      <c r="CG11" s="49">
        <v>0</v>
      </c>
      <c r="CH11" s="49">
        <v>0</v>
      </c>
      <c r="CI11" s="49">
        <v>0</v>
      </c>
      <c r="CJ11" s="49">
        <v>0</v>
      </c>
      <c r="CK11" s="49">
        <v>7742.52</v>
      </c>
      <c r="CL11" s="49">
        <v>7742.52</v>
      </c>
      <c r="CM11" s="49">
        <v>2202.4027999999998</v>
      </c>
      <c r="CN11" s="49">
        <v>2202.4</v>
      </c>
      <c r="CO11" s="49">
        <v>7142.52</v>
      </c>
      <c r="CP11" s="49">
        <v>7142.52</v>
      </c>
      <c r="CQ11" s="49">
        <v>2202.4027999999998</v>
      </c>
      <c r="CR11" s="49">
        <v>2202.4</v>
      </c>
      <c r="CS11" s="49">
        <v>7142.52</v>
      </c>
      <c r="CT11" s="49">
        <v>7142.52</v>
      </c>
      <c r="CU11" s="49">
        <v>2202.4027999999998</v>
      </c>
      <c r="CV11" s="49">
        <v>2202.4</v>
      </c>
      <c r="CW11" s="49">
        <v>19254.580000000002</v>
      </c>
      <c r="CX11" s="49">
        <v>19253.784</v>
      </c>
      <c r="CY11" s="49">
        <v>0</v>
      </c>
      <c r="CZ11" s="49">
        <v>0</v>
      </c>
      <c r="DA11" s="49">
        <v>5251.7</v>
      </c>
      <c r="DB11" s="49">
        <v>5250.9040000000005</v>
      </c>
      <c r="DC11" s="49">
        <v>0</v>
      </c>
      <c r="DD11" s="49">
        <v>0</v>
      </c>
      <c r="DE11" s="49">
        <v>6729.2</v>
      </c>
      <c r="DF11" s="49">
        <v>6729</v>
      </c>
      <c r="DG11" s="49">
        <v>0</v>
      </c>
      <c r="DH11" s="49">
        <v>0</v>
      </c>
      <c r="DI11" s="49">
        <v>12.3</v>
      </c>
      <c r="DJ11" s="49">
        <v>12</v>
      </c>
      <c r="DK11" s="49">
        <v>805.1</v>
      </c>
      <c r="DL11" s="49">
        <v>804.8</v>
      </c>
      <c r="DM11" s="49">
        <v>0</v>
      </c>
      <c r="DN11" s="49">
        <v>0</v>
      </c>
      <c r="DO11" s="49">
        <v>792.8</v>
      </c>
      <c r="DP11" s="49">
        <v>792.8</v>
      </c>
      <c r="DQ11" s="44" t="s">
        <v>0</v>
      </c>
    </row>
    <row r="12" spans="1:121" ht="20.100000000000001" customHeight="1">
      <c r="A12" s="46">
        <v>3</v>
      </c>
      <c r="B12" s="21" t="s">
        <v>43</v>
      </c>
      <c r="C12" s="49">
        <f t="shared" si="2"/>
        <v>11593.6234</v>
      </c>
      <c r="D12" s="49">
        <f t="shared" si="2"/>
        <v>11137.269</v>
      </c>
      <c r="E12" s="49">
        <f t="shared" si="3"/>
        <v>11157.5</v>
      </c>
      <c r="F12" s="49">
        <f t="shared" si="3"/>
        <v>11156.169</v>
      </c>
      <c r="G12" s="49">
        <f t="shared" si="3"/>
        <v>436.1234</v>
      </c>
      <c r="H12" s="49">
        <f t="shared" si="3"/>
        <v>-18.899999999999999</v>
      </c>
      <c r="I12" s="49">
        <v>10383.799999999999</v>
      </c>
      <c r="J12" s="49">
        <v>10383.169</v>
      </c>
      <c r="K12" s="49">
        <v>436.1234</v>
      </c>
      <c r="L12" s="49">
        <v>0</v>
      </c>
      <c r="M12" s="49">
        <v>10383.799999999999</v>
      </c>
      <c r="N12" s="49">
        <v>10383.169</v>
      </c>
      <c r="O12" s="49">
        <v>436.1234</v>
      </c>
      <c r="P12" s="49">
        <v>0</v>
      </c>
      <c r="Q12" s="49">
        <v>0</v>
      </c>
      <c r="R12" s="49">
        <v>0</v>
      </c>
      <c r="S12" s="49">
        <v>0</v>
      </c>
      <c r="T12" s="49">
        <v>0</v>
      </c>
      <c r="U12" s="49">
        <v>0</v>
      </c>
      <c r="V12" s="49">
        <v>0</v>
      </c>
      <c r="W12" s="49">
        <v>0</v>
      </c>
      <c r="X12" s="49">
        <v>0</v>
      </c>
      <c r="Y12" s="49">
        <v>0</v>
      </c>
      <c r="Z12" s="49">
        <v>0</v>
      </c>
      <c r="AA12" s="49">
        <v>0</v>
      </c>
      <c r="AB12" s="49">
        <v>0</v>
      </c>
      <c r="AC12" s="49">
        <v>0</v>
      </c>
      <c r="AD12" s="49">
        <v>0</v>
      </c>
      <c r="AE12" s="49">
        <v>0</v>
      </c>
      <c r="AF12" s="49">
        <v>-18.899999999999999</v>
      </c>
      <c r="AG12" s="49">
        <v>0</v>
      </c>
      <c r="AH12" s="49">
        <v>0</v>
      </c>
      <c r="AI12" s="49">
        <v>0</v>
      </c>
      <c r="AJ12" s="49">
        <v>0</v>
      </c>
      <c r="AK12" s="49">
        <v>0</v>
      </c>
      <c r="AL12" s="49">
        <v>0</v>
      </c>
      <c r="AM12" s="49">
        <v>0</v>
      </c>
      <c r="AN12" s="49">
        <v>0</v>
      </c>
      <c r="AO12" s="49">
        <v>0</v>
      </c>
      <c r="AP12" s="49">
        <v>0</v>
      </c>
      <c r="AQ12" s="49">
        <v>0</v>
      </c>
      <c r="AR12" s="49">
        <v>0</v>
      </c>
      <c r="AS12" s="49">
        <v>0</v>
      </c>
      <c r="AT12" s="49">
        <v>0</v>
      </c>
      <c r="AU12" s="49">
        <v>0</v>
      </c>
      <c r="AV12" s="49">
        <v>-18.899999999999999</v>
      </c>
      <c r="AW12" s="49">
        <v>0</v>
      </c>
      <c r="AX12" s="49">
        <v>0</v>
      </c>
      <c r="AY12" s="49">
        <v>0</v>
      </c>
      <c r="AZ12" s="49">
        <v>0</v>
      </c>
      <c r="BA12" s="49">
        <v>0</v>
      </c>
      <c r="BB12" s="49">
        <v>0</v>
      </c>
      <c r="BC12" s="49">
        <v>0</v>
      </c>
      <c r="BD12" s="49">
        <v>0</v>
      </c>
      <c r="BE12" s="49">
        <v>0</v>
      </c>
      <c r="BF12" s="49">
        <v>0</v>
      </c>
      <c r="BG12" s="49">
        <v>0</v>
      </c>
      <c r="BH12" s="49">
        <v>0</v>
      </c>
      <c r="BI12" s="49">
        <v>0</v>
      </c>
      <c r="BJ12" s="49">
        <v>0</v>
      </c>
      <c r="BK12" s="49">
        <v>0</v>
      </c>
      <c r="BL12" s="49">
        <v>0</v>
      </c>
      <c r="BM12" s="49">
        <v>0</v>
      </c>
      <c r="BN12" s="49">
        <v>0</v>
      </c>
      <c r="BO12" s="49">
        <v>0</v>
      </c>
      <c r="BP12" s="49">
        <v>0</v>
      </c>
      <c r="BQ12" s="49">
        <v>0</v>
      </c>
      <c r="BR12" s="49">
        <v>0</v>
      </c>
      <c r="BS12" s="49">
        <v>0</v>
      </c>
      <c r="BT12" s="49">
        <v>0</v>
      </c>
      <c r="BU12" s="49">
        <v>0</v>
      </c>
      <c r="BV12" s="49">
        <v>0</v>
      </c>
      <c r="BW12" s="49">
        <v>0</v>
      </c>
      <c r="BX12" s="49">
        <v>0</v>
      </c>
      <c r="BY12" s="49">
        <v>0</v>
      </c>
      <c r="BZ12" s="49">
        <v>0</v>
      </c>
      <c r="CA12" s="49">
        <v>0</v>
      </c>
      <c r="CB12" s="49">
        <v>0</v>
      </c>
      <c r="CC12" s="49">
        <v>0</v>
      </c>
      <c r="CD12" s="49">
        <v>0</v>
      </c>
      <c r="CE12" s="49">
        <v>0</v>
      </c>
      <c r="CF12" s="49">
        <v>0</v>
      </c>
      <c r="CG12" s="49">
        <v>0</v>
      </c>
      <c r="CH12" s="49">
        <v>0</v>
      </c>
      <c r="CI12" s="49">
        <v>0</v>
      </c>
      <c r="CJ12" s="49">
        <v>0</v>
      </c>
      <c r="CK12" s="49">
        <v>0</v>
      </c>
      <c r="CL12" s="49">
        <v>0</v>
      </c>
      <c r="CM12" s="49">
        <v>0</v>
      </c>
      <c r="CN12" s="49">
        <v>0</v>
      </c>
      <c r="CO12" s="49">
        <v>0</v>
      </c>
      <c r="CP12" s="49">
        <v>0</v>
      </c>
      <c r="CQ12" s="49">
        <v>0</v>
      </c>
      <c r="CR12" s="49">
        <v>0</v>
      </c>
      <c r="CS12" s="49">
        <v>0</v>
      </c>
      <c r="CT12" s="49">
        <v>0</v>
      </c>
      <c r="CU12" s="49">
        <v>0</v>
      </c>
      <c r="CV12" s="49">
        <v>0</v>
      </c>
      <c r="CW12" s="49">
        <v>0</v>
      </c>
      <c r="CX12" s="49">
        <v>0</v>
      </c>
      <c r="CY12" s="49">
        <v>0</v>
      </c>
      <c r="CZ12" s="49">
        <v>0</v>
      </c>
      <c r="DA12" s="49">
        <v>0</v>
      </c>
      <c r="DB12" s="49">
        <v>0</v>
      </c>
      <c r="DC12" s="49">
        <v>0</v>
      </c>
      <c r="DD12" s="49">
        <v>0</v>
      </c>
      <c r="DE12" s="49">
        <v>221</v>
      </c>
      <c r="DF12" s="49">
        <v>221</v>
      </c>
      <c r="DG12" s="49">
        <v>0</v>
      </c>
      <c r="DH12" s="49">
        <v>0</v>
      </c>
      <c r="DI12" s="49">
        <v>552.70000000000005</v>
      </c>
      <c r="DJ12" s="49">
        <v>552</v>
      </c>
      <c r="DK12" s="49">
        <v>552.70000000000005</v>
      </c>
      <c r="DL12" s="49">
        <v>552</v>
      </c>
      <c r="DM12" s="49">
        <v>0</v>
      </c>
      <c r="DN12" s="49">
        <v>0</v>
      </c>
      <c r="DO12" s="49">
        <v>0</v>
      </c>
      <c r="DP12" s="49">
        <v>0</v>
      </c>
      <c r="DQ12" s="44" t="s">
        <v>0</v>
      </c>
    </row>
    <row r="13" spans="1:121" ht="20.100000000000001" customHeight="1">
      <c r="A13" s="46">
        <v>4</v>
      </c>
      <c r="B13" s="21" t="s">
        <v>44</v>
      </c>
      <c r="C13" s="49">
        <f t="shared" si="2"/>
        <v>4595.9679999999998</v>
      </c>
      <c r="D13" s="49">
        <f t="shared" si="2"/>
        <v>4578.9030000000002</v>
      </c>
      <c r="E13" s="49">
        <f t="shared" si="3"/>
        <v>4583.8999999999996</v>
      </c>
      <c r="F13" s="49">
        <f t="shared" si="3"/>
        <v>4578.9030000000002</v>
      </c>
      <c r="G13" s="49">
        <f t="shared" si="3"/>
        <v>12.068</v>
      </c>
      <c r="H13" s="49">
        <f t="shared" si="3"/>
        <v>0</v>
      </c>
      <c r="I13" s="49">
        <v>4583.8999999999996</v>
      </c>
      <c r="J13" s="49">
        <v>4578.9030000000002</v>
      </c>
      <c r="K13" s="49">
        <v>12.068</v>
      </c>
      <c r="L13" s="49">
        <v>0</v>
      </c>
      <c r="M13" s="49">
        <v>4583.8999999999996</v>
      </c>
      <c r="N13" s="49">
        <v>4578.9030000000002</v>
      </c>
      <c r="O13" s="49">
        <v>12.068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49">
        <v>0</v>
      </c>
      <c r="V13" s="49">
        <v>0</v>
      </c>
      <c r="W13" s="49">
        <v>0</v>
      </c>
      <c r="X13" s="49">
        <v>0</v>
      </c>
      <c r="Y13" s="49">
        <v>0</v>
      </c>
      <c r="Z13" s="49">
        <v>0</v>
      </c>
      <c r="AA13" s="49">
        <v>0</v>
      </c>
      <c r="AB13" s="49">
        <v>0</v>
      </c>
      <c r="AC13" s="49">
        <v>0</v>
      </c>
      <c r="AD13" s="49">
        <v>0</v>
      </c>
      <c r="AE13" s="49">
        <v>0</v>
      </c>
      <c r="AF13" s="49">
        <v>0</v>
      </c>
      <c r="AG13" s="49">
        <v>0</v>
      </c>
      <c r="AH13" s="49">
        <v>0</v>
      </c>
      <c r="AI13" s="49">
        <v>0</v>
      </c>
      <c r="AJ13" s="49">
        <v>0</v>
      </c>
      <c r="AK13" s="49">
        <v>0</v>
      </c>
      <c r="AL13" s="49">
        <v>0</v>
      </c>
      <c r="AM13" s="49">
        <v>0</v>
      </c>
      <c r="AN13" s="49">
        <v>0</v>
      </c>
      <c r="AO13" s="49">
        <v>0</v>
      </c>
      <c r="AP13" s="49">
        <v>0</v>
      </c>
      <c r="AQ13" s="49">
        <v>0</v>
      </c>
      <c r="AR13" s="49">
        <v>0</v>
      </c>
      <c r="AS13" s="49">
        <v>0</v>
      </c>
      <c r="AT13" s="49">
        <v>0</v>
      </c>
      <c r="AU13" s="49">
        <v>0</v>
      </c>
      <c r="AV13" s="49">
        <v>0</v>
      </c>
      <c r="AW13" s="49">
        <v>0</v>
      </c>
      <c r="AX13" s="49">
        <v>0</v>
      </c>
      <c r="AY13" s="49">
        <v>0</v>
      </c>
      <c r="AZ13" s="49">
        <v>0</v>
      </c>
      <c r="BA13" s="49">
        <v>0</v>
      </c>
      <c r="BB13" s="49">
        <v>0</v>
      </c>
      <c r="BC13" s="49">
        <v>0</v>
      </c>
      <c r="BD13" s="49">
        <v>0</v>
      </c>
      <c r="BE13" s="49">
        <v>0</v>
      </c>
      <c r="BF13" s="49">
        <v>0</v>
      </c>
      <c r="BG13" s="49">
        <v>0</v>
      </c>
      <c r="BH13" s="49">
        <v>0</v>
      </c>
      <c r="BI13" s="49">
        <v>0</v>
      </c>
      <c r="BJ13" s="49">
        <v>0</v>
      </c>
      <c r="BK13" s="49">
        <v>0</v>
      </c>
      <c r="BL13" s="49">
        <v>0</v>
      </c>
      <c r="BM13" s="49">
        <v>0</v>
      </c>
      <c r="BN13" s="49">
        <v>0</v>
      </c>
      <c r="BO13" s="49">
        <v>0</v>
      </c>
      <c r="BP13" s="49">
        <v>0</v>
      </c>
      <c r="BQ13" s="49">
        <v>0</v>
      </c>
      <c r="BR13" s="49">
        <v>0</v>
      </c>
      <c r="BS13" s="49">
        <v>0</v>
      </c>
      <c r="BT13" s="49">
        <v>0</v>
      </c>
      <c r="BU13" s="49">
        <v>0</v>
      </c>
      <c r="BV13" s="49">
        <v>0</v>
      </c>
      <c r="BW13" s="49">
        <v>0</v>
      </c>
      <c r="BX13" s="49">
        <v>0</v>
      </c>
      <c r="BY13" s="49">
        <v>0</v>
      </c>
      <c r="BZ13" s="49">
        <v>0</v>
      </c>
      <c r="CA13" s="49">
        <v>0</v>
      </c>
      <c r="CB13" s="49">
        <v>0</v>
      </c>
      <c r="CC13" s="49">
        <v>0</v>
      </c>
      <c r="CD13" s="49">
        <v>0</v>
      </c>
      <c r="CE13" s="49">
        <v>0</v>
      </c>
      <c r="CF13" s="49">
        <v>0</v>
      </c>
      <c r="CG13" s="49">
        <v>0</v>
      </c>
      <c r="CH13" s="49">
        <v>0</v>
      </c>
      <c r="CI13" s="49">
        <v>0</v>
      </c>
      <c r="CJ13" s="49">
        <v>0</v>
      </c>
      <c r="CK13" s="49">
        <v>0</v>
      </c>
      <c r="CL13" s="49">
        <v>0</v>
      </c>
      <c r="CM13" s="49">
        <v>0</v>
      </c>
      <c r="CN13" s="49">
        <v>0</v>
      </c>
      <c r="CO13" s="49">
        <v>0</v>
      </c>
      <c r="CP13" s="49">
        <v>0</v>
      </c>
      <c r="CQ13" s="49">
        <v>0</v>
      </c>
      <c r="CR13" s="49">
        <v>0</v>
      </c>
      <c r="CS13" s="49">
        <v>0</v>
      </c>
      <c r="CT13" s="49">
        <v>0</v>
      </c>
      <c r="CU13" s="49">
        <v>0</v>
      </c>
      <c r="CV13" s="49">
        <v>0</v>
      </c>
      <c r="CW13" s="49">
        <v>0</v>
      </c>
      <c r="CX13" s="49">
        <v>0</v>
      </c>
      <c r="CY13" s="49">
        <v>0</v>
      </c>
      <c r="CZ13" s="49">
        <v>0</v>
      </c>
      <c r="DA13" s="49">
        <v>0</v>
      </c>
      <c r="DB13" s="49">
        <v>0</v>
      </c>
      <c r="DC13" s="49">
        <v>0</v>
      </c>
      <c r="DD13" s="49">
        <v>0</v>
      </c>
      <c r="DE13" s="49">
        <v>0</v>
      </c>
      <c r="DF13" s="49">
        <v>0</v>
      </c>
      <c r="DG13" s="49">
        <v>0</v>
      </c>
      <c r="DH13" s="49">
        <v>0</v>
      </c>
      <c r="DI13" s="49">
        <v>0</v>
      </c>
      <c r="DJ13" s="49">
        <v>0</v>
      </c>
      <c r="DK13" s="49">
        <v>0</v>
      </c>
      <c r="DL13" s="49">
        <v>0</v>
      </c>
      <c r="DM13" s="49">
        <v>0</v>
      </c>
      <c r="DN13" s="49">
        <v>0</v>
      </c>
      <c r="DO13" s="49">
        <v>0</v>
      </c>
      <c r="DP13" s="49">
        <v>0</v>
      </c>
    </row>
    <row r="14" spans="1:121" ht="20.100000000000001" customHeight="1">
      <c r="A14" s="46">
        <v>5</v>
      </c>
      <c r="B14" s="21" t="s">
        <v>45</v>
      </c>
      <c r="C14" s="49">
        <f t="shared" si="2"/>
        <v>85431.964999999997</v>
      </c>
      <c r="D14" s="49">
        <f t="shared" si="2"/>
        <v>71079.17300000001</v>
      </c>
      <c r="E14" s="49">
        <f t="shared" si="3"/>
        <v>72861.5</v>
      </c>
      <c r="F14" s="49">
        <f t="shared" si="3"/>
        <v>72252.081000000006</v>
      </c>
      <c r="G14" s="49">
        <f t="shared" si="3"/>
        <v>12570.465</v>
      </c>
      <c r="H14" s="49">
        <f t="shared" si="3"/>
        <v>-1172.9079999999999</v>
      </c>
      <c r="I14" s="49">
        <v>32295.8</v>
      </c>
      <c r="J14" s="49">
        <v>31841.530999999999</v>
      </c>
      <c r="K14" s="49">
        <v>10000</v>
      </c>
      <c r="L14" s="49">
        <v>0</v>
      </c>
      <c r="M14" s="49">
        <v>31615.8</v>
      </c>
      <c r="N14" s="49">
        <v>31161.530999999999</v>
      </c>
      <c r="O14" s="49">
        <v>10000</v>
      </c>
      <c r="P14" s="49">
        <v>0</v>
      </c>
      <c r="Q14" s="49">
        <v>680</v>
      </c>
      <c r="R14" s="49">
        <v>680</v>
      </c>
      <c r="S14" s="49">
        <v>0</v>
      </c>
      <c r="T14" s="49">
        <v>0</v>
      </c>
      <c r="U14" s="49">
        <v>0</v>
      </c>
      <c r="V14" s="49">
        <v>0</v>
      </c>
      <c r="W14" s="49">
        <v>0</v>
      </c>
      <c r="X14" s="49">
        <v>0</v>
      </c>
      <c r="Y14" s="49">
        <v>0</v>
      </c>
      <c r="Z14" s="49">
        <v>0</v>
      </c>
      <c r="AA14" s="49">
        <v>0</v>
      </c>
      <c r="AB14" s="49">
        <v>0</v>
      </c>
      <c r="AC14" s="49">
        <v>250</v>
      </c>
      <c r="AD14" s="49">
        <v>220</v>
      </c>
      <c r="AE14" s="49">
        <v>-1000</v>
      </c>
      <c r="AF14" s="49">
        <v>-1172.9079999999999</v>
      </c>
      <c r="AG14" s="49">
        <v>250</v>
      </c>
      <c r="AH14" s="49">
        <v>220</v>
      </c>
      <c r="AI14" s="49">
        <v>0</v>
      </c>
      <c r="AJ14" s="49">
        <v>0</v>
      </c>
      <c r="AK14" s="49">
        <v>0</v>
      </c>
      <c r="AL14" s="49">
        <v>0</v>
      </c>
      <c r="AM14" s="49">
        <v>0</v>
      </c>
      <c r="AN14" s="49">
        <v>0</v>
      </c>
      <c r="AO14" s="49">
        <v>0</v>
      </c>
      <c r="AP14" s="49">
        <v>0</v>
      </c>
      <c r="AQ14" s="49">
        <v>0</v>
      </c>
      <c r="AR14" s="49">
        <v>0</v>
      </c>
      <c r="AS14" s="49">
        <v>0</v>
      </c>
      <c r="AT14" s="49">
        <v>0</v>
      </c>
      <c r="AU14" s="49">
        <v>-1000</v>
      </c>
      <c r="AV14" s="49">
        <v>-1172.9079999999999</v>
      </c>
      <c r="AW14" s="49">
        <v>0</v>
      </c>
      <c r="AX14" s="49">
        <v>0</v>
      </c>
      <c r="AY14" s="49">
        <v>0</v>
      </c>
      <c r="AZ14" s="49">
        <v>0</v>
      </c>
      <c r="BA14" s="49">
        <v>0</v>
      </c>
      <c r="BB14" s="49">
        <v>0</v>
      </c>
      <c r="BC14" s="49">
        <v>0</v>
      </c>
      <c r="BD14" s="49">
        <v>0</v>
      </c>
      <c r="BE14" s="49">
        <v>0</v>
      </c>
      <c r="BF14" s="49">
        <v>0</v>
      </c>
      <c r="BG14" s="49">
        <v>0</v>
      </c>
      <c r="BH14" s="49">
        <v>0</v>
      </c>
      <c r="BI14" s="49">
        <v>0</v>
      </c>
      <c r="BJ14" s="49">
        <v>0</v>
      </c>
      <c r="BK14" s="49">
        <v>0</v>
      </c>
      <c r="BL14" s="49">
        <v>0</v>
      </c>
      <c r="BM14" s="49">
        <v>0</v>
      </c>
      <c r="BN14" s="49">
        <v>0</v>
      </c>
      <c r="BO14" s="49">
        <v>0</v>
      </c>
      <c r="BP14" s="49">
        <v>0</v>
      </c>
      <c r="BQ14" s="49">
        <v>0</v>
      </c>
      <c r="BR14" s="49">
        <v>0</v>
      </c>
      <c r="BS14" s="49">
        <v>0</v>
      </c>
      <c r="BT14" s="49">
        <v>0</v>
      </c>
      <c r="BU14" s="49">
        <v>0</v>
      </c>
      <c r="BV14" s="49">
        <v>0</v>
      </c>
      <c r="BW14" s="49">
        <v>0</v>
      </c>
      <c r="BX14" s="49">
        <v>0</v>
      </c>
      <c r="BY14" s="49">
        <v>0</v>
      </c>
      <c r="BZ14" s="49">
        <v>0</v>
      </c>
      <c r="CA14" s="49">
        <v>0</v>
      </c>
      <c r="CB14" s="49">
        <v>0</v>
      </c>
      <c r="CC14" s="49">
        <v>0</v>
      </c>
      <c r="CD14" s="49">
        <v>0</v>
      </c>
      <c r="CE14" s="49">
        <v>0</v>
      </c>
      <c r="CF14" s="49">
        <v>0</v>
      </c>
      <c r="CG14" s="49">
        <v>0</v>
      </c>
      <c r="CH14" s="49">
        <v>0</v>
      </c>
      <c r="CI14" s="49">
        <v>0</v>
      </c>
      <c r="CJ14" s="49">
        <v>0</v>
      </c>
      <c r="CK14" s="49">
        <v>12170</v>
      </c>
      <c r="CL14" s="49">
        <v>12170</v>
      </c>
      <c r="CM14" s="49">
        <v>0</v>
      </c>
      <c r="CN14" s="49">
        <v>0</v>
      </c>
      <c r="CO14" s="49">
        <v>12170</v>
      </c>
      <c r="CP14" s="49">
        <v>12170</v>
      </c>
      <c r="CQ14" s="49">
        <v>0</v>
      </c>
      <c r="CR14" s="49">
        <v>0</v>
      </c>
      <c r="CS14" s="49">
        <v>11270</v>
      </c>
      <c r="CT14" s="49">
        <v>11270</v>
      </c>
      <c r="CU14" s="49">
        <v>0</v>
      </c>
      <c r="CV14" s="49">
        <v>0</v>
      </c>
      <c r="CW14" s="49">
        <v>21250</v>
      </c>
      <c r="CX14" s="49">
        <v>21250</v>
      </c>
      <c r="CY14" s="49">
        <v>0</v>
      </c>
      <c r="CZ14" s="49">
        <v>0</v>
      </c>
      <c r="DA14" s="49">
        <v>19750</v>
      </c>
      <c r="DB14" s="49">
        <v>19750</v>
      </c>
      <c r="DC14" s="49">
        <v>0</v>
      </c>
      <c r="DD14" s="49">
        <v>0</v>
      </c>
      <c r="DE14" s="49">
        <v>3900</v>
      </c>
      <c r="DF14" s="49">
        <v>3850</v>
      </c>
      <c r="DG14" s="49">
        <v>0</v>
      </c>
      <c r="DH14" s="49">
        <v>0</v>
      </c>
      <c r="DI14" s="49">
        <v>6566.165</v>
      </c>
      <c r="DJ14" s="49">
        <v>2920.55</v>
      </c>
      <c r="DK14" s="49">
        <v>2995.7</v>
      </c>
      <c r="DL14" s="49">
        <v>2920.55</v>
      </c>
      <c r="DM14" s="49">
        <v>3570.4650000000001</v>
      </c>
      <c r="DN14" s="49">
        <v>0</v>
      </c>
      <c r="DO14" s="49">
        <v>0</v>
      </c>
      <c r="DP14" s="49">
        <v>0</v>
      </c>
    </row>
    <row r="15" spans="1:121" ht="20.100000000000001" customHeight="1">
      <c r="A15" s="46">
        <v>6</v>
      </c>
      <c r="B15" s="21" t="s">
        <v>46</v>
      </c>
      <c r="C15" s="49">
        <f t="shared" si="2"/>
        <v>98754.014999999999</v>
      </c>
      <c r="D15" s="49">
        <f t="shared" si="2"/>
        <v>96400.347999999998</v>
      </c>
      <c r="E15" s="49">
        <f t="shared" si="3"/>
        <v>98747.593999999997</v>
      </c>
      <c r="F15" s="49">
        <f t="shared" si="3"/>
        <v>96395.248000000007</v>
      </c>
      <c r="G15" s="49">
        <f t="shared" si="3"/>
        <v>6.4210000000020955</v>
      </c>
      <c r="H15" s="49">
        <f t="shared" si="3"/>
        <v>5.0999999999985448</v>
      </c>
      <c r="I15" s="49">
        <v>49050.5</v>
      </c>
      <c r="J15" s="49">
        <v>48705.561000000002</v>
      </c>
      <c r="K15" s="49">
        <v>2800</v>
      </c>
      <c r="L15" s="49">
        <v>1901</v>
      </c>
      <c r="M15" s="49">
        <v>49050.5</v>
      </c>
      <c r="N15" s="49">
        <v>48705.561000000002</v>
      </c>
      <c r="O15" s="49">
        <v>2800</v>
      </c>
      <c r="P15" s="49">
        <v>1901</v>
      </c>
      <c r="Q15" s="49">
        <v>0</v>
      </c>
      <c r="R15" s="49">
        <v>0</v>
      </c>
      <c r="S15" s="49">
        <v>0</v>
      </c>
      <c r="T15" s="49">
        <v>0</v>
      </c>
      <c r="U15" s="49">
        <v>0</v>
      </c>
      <c r="V15" s="49">
        <v>0</v>
      </c>
      <c r="W15" s="49">
        <v>0</v>
      </c>
      <c r="X15" s="49">
        <v>0</v>
      </c>
      <c r="Y15" s="49">
        <v>0</v>
      </c>
      <c r="Z15" s="49">
        <v>0</v>
      </c>
      <c r="AA15" s="49">
        <v>0</v>
      </c>
      <c r="AB15" s="49">
        <v>0</v>
      </c>
      <c r="AC15" s="49">
        <v>0</v>
      </c>
      <c r="AD15" s="49">
        <v>0</v>
      </c>
      <c r="AE15" s="49">
        <v>-50000</v>
      </c>
      <c r="AF15" s="49">
        <v>-46905.9</v>
      </c>
      <c r="AG15" s="49">
        <v>0</v>
      </c>
      <c r="AH15" s="49">
        <v>0</v>
      </c>
      <c r="AI15" s="49">
        <v>2500</v>
      </c>
      <c r="AJ15" s="49">
        <v>1450</v>
      </c>
      <c r="AK15" s="49">
        <v>0</v>
      </c>
      <c r="AL15" s="49">
        <v>0</v>
      </c>
      <c r="AM15" s="49">
        <v>0</v>
      </c>
      <c r="AN15" s="49">
        <v>0</v>
      </c>
      <c r="AO15" s="49">
        <v>0</v>
      </c>
      <c r="AP15" s="49">
        <v>0</v>
      </c>
      <c r="AQ15" s="49">
        <v>0</v>
      </c>
      <c r="AR15" s="49">
        <v>0</v>
      </c>
      <c r="AS15" s="49">
        <v>0</v>
      </c>
      <c r="AT15" s="49">
        <v>0</v>
      </c>
      <c r="AU15" s="49">
        <v>-52500</v>
      </c>
      <c r="AV15" s="49">
        <v>-48355.9</v>
      </c>
      <c r="AW15" s="49">
        <v>5500</v>
      </c>
      <c r="AX15" s="49">
        <v>5498</v>
      </c>
      <c r="AY15" s="49">
        <v>0</v>
      </c>
      <c r="AZ15" s="49">
        <v>0</v>
      </c>
      <c r="BA15" s="49">
        <v>4800</v>
      </c>
      <c r="BB15" s="49">
        <v>4800</v>
      </c>
      <c r="BC15" s="49">
        <v>0</v>
      </c>
      <c r="BD15" s="49">
        <v>0</v>
      </c>
      <c r="BE15" s="49">
        <v>0</v>
      </c>
      <c r="BF15" s="49">
        <v>0</v>
      </c>
      <c r="BG15" s="49">
        <v>0</v>
      </c>
      <c r="BH15" s="49">
        <v>0</v>
      </c>
      <c r="BI15" s="49">
        <v>400</v>
      </c>
      <c r="BJ15" s="49">
        <v>244</v>
      </c>
      <c r="BK15" s="49">
        <v>47206.421000000002</v>
      </c>
      <c r="BL15" s="49">
        <v>45010</v>
      </c>
      <c r="BM15" s="49">
        <v>0</v>
      </c>
      <c r="BN15" s="49">
        <v>0</v>
      </c>
      <c r="BO15" s="49">
        <v>0</v>
      </c>
      <c r="BP15" s="49">
        <v>0</v>
      </c>
      <c r="BQ15" s="49">
        <v>200</v>
      </c>
      <c r="BR15" s="49">
        <v>44</v>
      </c>
      <c r="BS15" s="49">
        <v>41206.421000000002</v>
      </c>
      <c r="BT15" s="49">
        <v>39462</v>
      </c>
      <c r="BU15" s="49">
        <v>200</v>
      </c>
      <c r="BV15" s="49">
        <v>200</v>
      </c>
      <c r="BW15" s="49">
        <v>6000</v>
      </c>
      <c r="BX15" s="49">
        <v>5548</v>
      </c>
      <c r="BY15" s="49">
        <v>0</v>
      </c>
      <c r="BZ15" s="49">
        <v>0</v>
      </c>
      <c r="CA15" s="49">
        <v>0</v>
      </c>
      <c r="CB15" s="49">
        <v>0</v>
      </c>
      <c r="CC15" s="49">
        <v>0</v>
      </c>
      <c r="CD15" s="49">
        <v>0</v>
      </c>
      <c r="CE15" s="49">
        <v>0</v>
      </c>
      <c r="CF15" s="49">
        <v>0</v>
      </c>
      <c r="CG15" s="49">
        <v>0</v>
      </c>
      <c r="CH15" s="49">
        <v>0</v>
      </c>
      <c r="CI15" s="49">
        <v>0</v>
      </c>
      <c r="CJ15" s="49">
        <v>0</v>
      </c>
      <c r="CK15" s="49">
        <v>11200</v>
      </c>
      <c r="CL15" s="49">
        <v>10971.474</v>
      </c>
      <c r="CM15" s="49">
        <v>0</v>
      </c>
      <c r="CN15" s="49">
        <v>0</v>
      </c>
      <c r="CO15" s="49">
        <v>11200</v>
      </c>
      <c r="CP15" s="49">
        <v>10971.474</v>
      </c>
      <c r="CQ15" s="49">
        <v>0</v>
      </c>
      <c r="CR15" s="49">
        <v>0</v>
      </c>
      <c r="CS15" s="49">
        <v>11200</v>
      </c>
      <c r="CT15" s="49">
        <v>10971.474</v>
      </c>
      <c r="CU15" s="49">
        <v>0</v>
      </c>
      <c r="CV15" s="49">
        <v>0</v>
      </c>
      <c r="CW15" s="49">
        <v>30820</v>
      </c>
      <c r="CX15" s="49">
        <v>29526.213</v>
      </c>
      <c r="CY15" s="49">
        <v>0</v>
      </c>
      <c r="CZ15" s="49">
        <v>0</v>
      </c>
      <c r="DA15" s="49">
        <v>19520</v>
      </c>
      <c r="DB15" s="49">
        <v>18276.25</v>
      </c>
      <c r="DC15" s="49">
        <v>0</v>
      </c>
      <c r="DD15" s="49">
        <v>0</v>
      </c>
      <c r="DE15" s="49">
        <v>700</v>
      </c>
      <c r="DF15" s="49">
        <v>400</v>
      </c>
      <c r="DG15" s="49">
        <v>0</v>
      </c>
      <c r="DH15" s="49">
        <v>0</v>
      </c>
      <c r="DI15" s="49">
        <v>1077.0940000000001</v>
      </c>
      <c r="DJ15" s="49">
        <v>1050</v>
      </c>
      <c r="DK15" s="49">
        <v>1077.0940000000001</v>
      </c>
      <c r="DL15" s="49">
        <v>1050</v>
      </c>
      <c r="DM15" s="49">
        <v>0</v>
      </c>
      <c r="DN15" s="49">
        <v>0</v>
      </c>
      <c r="DO15" s="49">
        <v>0</v>
      </c>
      <c r="DP15" s="49">
        <v>0</v>
      </c>
    </row>
    <row r="16" spans="1:121" ht="20.100000000000001" customHeight="1">
      <c r="A16" s="46">
        <v>7</v>
      </c>
      <c r="B16" s="21" t="s">
        <v>47</v>
      </c>
      <c r="C16" s="49">
        <f t="shared" si="2"/>
        <v>18451.72</v>
      </c>
      <c r="D16" s="49">
        <f t="shared" si="2"/>
        <v>17491.494999999999</v>
      </c>
      <c r="E16" s="49">
        <f t="shared" si="3"/>
        <v>18451.72</v>
      </c>
      <c r="F16" s="49">
        <f t="shared" si="3"/>
        <v>17491.494999999999</v>
      </c>
      <c r="G16" s="49">
        <f t="shared" si="3"/>
        <v>0</v>
      </c>
      <c r="H16" s="49">
        <f t="shared" si="3"/>
        <v>0</v>
      </c>
      <c r="I16" s="49">
        <v>14352.5</v>
      </c>
      <c r="J16" s="49">
        <v>13702.275</v>
      </c>
      <c r="K16" s="49">
        <v>0</v>
      </c>
      <c r="L16" s="49">
        <v>0</v>
      </c>
      <c r="M16" s="49">
        <v>14352.5</v>
      </c>
      <c r="N16" s="49">
        <v>13702.275</v>
      </c>
      <c r="O16" s="49">
        <v>0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0</v>
      </c>
      <c r="V16" s="49">
        <v>0</v>
      </c>
      <c r="W16" s="49">
        <v>0</v>
      </c>
      <c r="X16" s="49">
        <v>0</v>
      </c>
      <c r="Y16" s="49">
        <v>0</v>
      </c>
      <c r="Z16" s="49">
        <v>0</v>
      </c>
      <c r="AA16" s="49">
        <v>0</v>
      </c>
      <c r="AB16" s="49">
        <v>0</v>
      </c>
      <c r="AC16" s="49">
        <v>0</v>
      </c>
      <c r="AD16" s="49">
        <v>0</v>
      </c>
      <c r="AE16" s="49">
        <v>0</v>
      </c>
      <c r="AF16" s="49">
        <v>0</v>
      </c>
      <c r="AG16" s="49">
        <v>0</v>
      </c>
      <c r="AH16" s="49">
        <v>0</v>
      </c>
      <c r="AI16" s="49">
        <v>0</v>
      </c>
      <c r="AJ16" s="49">
        <v>0</v>
      </c>
      <c r="AK16" s="49">
        <v>0</v>
      </c>
      <c r="AL16" s="49">
        <v>0</v>
      </c>
      <c r="AM16" s="49">
        <v>0</v>
      </c>
      <c r="AN16" s="49">
        <v>0</v>
      </c>
      <c r="AO16" s="49">
        <v>0</v>
      </c>
      <c r="AP16" s="49">
        <v>0</v>
      </c>
      <c r="AQ16" s="49">
        <v>0</v>
      </c>
      <c r="AR16" s="49">
        <v>0</v>
      </c>
      <c r="AS16" s="49">
        <v>0</v>
      </c>
      <c r="AT16" s="49">
        <v>0</v>
      </c>
      <c r="AU16" s="49">
        <v>0</v>
      </c>
      <c r="AV16" s="49">
        <v>0</v>
      </c>
      <c r="AW16" s="49">
        <v>0</v>
      </c>
      <c r="AX16" s="49">
        <v>0</v>
      </c>
      <c r="AY16" s="49">
        <v>0</v>
      </c>
      <c r="AZ16" s="49">
        <v>0</v>
      </c>
      <c r="BA16" s="49">
        <v>0</v>
      </c>
      <c r="BB16" s="49">
        <v>0</v>
      </c>
      <c r="BC16" s="49">
        <v>0</v>
      </c>
      <c r="BD16" s="49">
        <v>0</v>
      </c>
      <c r="BE16" s="49">
        <v>0</v>
      </c>
      <c r="BF16" s="49">
        <v>0</v>
      </c>
      <c r="BG16" s="49">
        <v>0</v>
      </c>
      <c r="BH16" s="49">
        <v>0</v>
      </c>
      <c r="BI16" s="49">
        <v>3899.22</v>
      </c>
      <c r="BJ16" s="49">
        <v>3589.22</v>
      </c>
      <c r="BK16" s="49">
        <v>0</v>
      </c>
      <c r="BL16" s="49">
        <v>0</v>
      </c>
      <c r="BM16" s="49">
        <v>0</v>
      </c>
      <c r="BN16" s="49">
        <v>0</v>
      </c>
      <c r="BO16" s="49">
        <v>0</v>
      </c>
      <c r="BP16" s="49">
        <v>0</v>
      </c>
      <c r="BQ16" s="49">
        <v>0</v>
      </c>
      <c r="BR16" s="49">
        <v>0</v>
      </c>
      <c r="BS16" s="49">
        <v>0</v>
      </c>
      <c r="BT16" s="49">
        <v>0</v>
      </c>
      <c r="BU16" s="49">
        <v>3899.22</v>
      </c>
      <c r="BV16" s="49">
        <v>3589.22</v>
      </c>
      <c r="BW16" s="49">
        <v>0</v>
      </c>
      <c r="BX16" s="49">
        <v>0</v>
      </c>
      <c r="BY16" s="49">
        <v>0</v>
      </c>
      <c r="BZ16" s="49">
        <v>0</v>
      </c>
      <c r="CA16" s="49">
        <v>0</v>
      </c>
      <c r="CB16" s="49">
        <v>0</v>
      </c>
      <c r="CC16" s="49">
        <v>0</v>
      </c>
      <c r="CD16" s="49">
        <v>0</v>
      </c>
      <c r="CE16" s="49">
        <v>0</v>
      </c>
      <c r="CF16" s="49">
        <v>0</v>
      </c>
      <c r="CG16" s="49">
        <v>0</v>
      </c>
      <c r="CH16" s="49">
        <v>0</v>
      </c>
      <c r="CI16" s="49">
        <v>0</v>
      </c>
      <c r="CJ16" s="49">
        <v>0</v>
      </c>
      <c r="CK16" s="49">
        <v>0</v>
      </c>
      <c r="CL16" s="49">
        <v>0</v>
      </c>
      <c r="CM16" s="49">
        <v>0</v>
      </c>
      <c r="CN16" s="49">
        <v>0</v>
      </c>
      <c r="CO16" s="49">
        <v>0</v>
      </c>
      <c r="CP16" s="49">
        <v>0</v>
      </c>
      <c r="CQ16" s="49">
        <v>0</v>
      </c>
      <c r="CR16" s="49">
        <v>0</v>
      </c>
      <c r="CS16" s="49">
        <v>0</v>
      </c>
      <c r="CT16" s="49">
        <v>0</v>
      </c>
      <c r="CU16" s="49">
        <v>0</v>
      </c>
      <c r="CV16" s="49">
        <v>0</v>
      </c>
      <c r="CW16" s="49">
        <v>0</v>
      </c>
      <c r="CX16" s="49">
        <v>0</v>
      </c>
      <c r="CY16" s="49">
        <v>0</v>
      </c>
      <c r="CZ16" s="49">
        <v>0</v>
      </c>
      <c r="DA16" s="49">
        <v>0</v>
      </c>
      <c r="DB16" s="49">
        <v>0</v>
      </c>
      <c r="DC16" s="49">
        <v>0</v>
      </c>
      <c r="DD16" s="49">
        <v>0</v>
      </c>
      <c r="DE16" s="49">
        <v>200</v>
      </c>
      <c r="DF16" s="49">
        <v>200</v>
      </c>
      <c r="DG16" s="49">
        <v>0</v>
      </c>
      <c r="DH16" s="49">
        <v>0</v>
      </c>
      <c r="DI16" s="49">
        <v>0</v>
      </c>
      <c r="DJ16" s="49">
        <v>0</v>
      </c>
      <c r="DK16" s="49">
        <v>0</v>
      </c>
      <c r="DL16" s="49">
        <v>0</v>
      </c>
      <c r="DM16" s="49">
        <v>0</v>
      </c>
      <c r="DN16" s="49">
        <v>0</v>
      </c>
      <c r="DO16" s="49">
        <v>0</v>
      </c>
      <c r="DP16" s="49">
        <v>0</v>
      </c>
    </row>
    <row r="17" spans="1:120" ht="20.100000000000001" customHeight="1">
      <c r="A17" s="46">
        <v>8</v>
      </c>
      <c r="B17" s="21" t="s">
        <v>48</v>
      </c>
      <c r="C17" s="49">
        <f t="shared" si="2"/>
        <v>79427.179300000003</v>
      </c>
      <c r="D17" s="49">
        <f t="shared" si="2"/>
        <v>72892.377999999997</v>
      </c>
      <c r="E17" s="49">
        <f t="shared" si="3"/>
        <v>69373.100000000006</v>
      </c>
      <c r="F17" s="49">
        <f t="shared" si="3"/>
        <v>69131.335999999996</v>
      </c>
      <c r="G17" s="49">
        <f t="shared" si="3"/>
        <v>10054.079299999999</v>
      </c>
      <c r="H17" s="49">
        <f t="shared" si="3"/>
        <v>3761.0419999999999</v>
      </c>
      <c r="I17" s="49">
        <v>30994.5</v>
      </c>
      <c r="J17" s="49">
        <v>30908.945</v>
      </c>
      <c r="K17" s="49">
        <v>10054.079299999999</v>
      </c>
      <c r="L17" s="49">
        <v>4840</v>
      </c>
      <c r="M17" s="49">
        <v>30994.5</v>
      </c>
      <c r="N17" s="49">
        <v>30908.945</v>
      </c>
      <c r="O17" s="49">
        <v>10054.079299999999</v>
      </c>
      <c r="P17" s="49">
        <v>4840</v>
      </c>
      <c r="Q17" s="49">
        <v>0</v>
      </c>
      <c r="R17" s="49">
        <v>0</v>
      </c>
      <c r="S17" s="49">
        <v>0</v>
      </c>
      <c r="T17" s="49">
        <v>0</v>
      </c>
      <c r="U17" s="49">
        <v>0</v>
      </c>
      <c r="V17" s="49">
        <v>0</v>
      </c>
      <c r="W17" s="49">
        <v>0</v>
      </c>
      <c r="X17" s="49">
        <v>0</v>
      </c>
      <c r="Y17" s="49">
        <v>0</v>
      </c>
      <c r="Z17" s="49">
        <v>0</v>
      </c>
      <c r="AA17" s="49">
        <v>0</v>
      </c>
      <c r="AB17" s="49">
        <v>0</v>
      </c>
      <c r="AC17" s="49">
        <v>0</v>
      </c>
      <c r="AD17" s="49">
        <v>0</v>
      </c>
      <c r="AE17" s="49">
        <v>-500</v>
      </c>
      <c r="AF17" s="49">
        <v>-1078.9580000000001</v>
      </c>
      <c r="AG17" s="49">
        <v>0</v>
      </c>
      <c r="AH17" s="49">
        <v>0</v>
      </c>
      <c r="AI17" s="49">
        <v>0</v>
      </c>
      <c r="AJ17" s="49">
        <v>0</v>
      </c>
      <c r="AK17" s="49">
        <v>0</v>
      </c>
      <c r="AL17" s="49">
        <v>0</v>
      </c>
      <c r="AM17" s="49">
        <v>0</v>
      </c>
      <c r="AN17" s="49">
        <v>0</v>
      </c>
      <c r="AO17" s="49">
        <v>0</v>
      </c>
      <c r="AP17" s="49">
        <v>0</v>
      </c>
      <c r="AQ17" s="49">
        <v>0</v>
      </c>
      <c r="AR17" s="49">
        <v>0</v>
      </c>
      <c r="AS17" s="49">
        <v>0</v>
      </c>
      <c r="AT17" s="49">
        <v>0</v>
      </c>
      <c r="AU17" s="49">
        <v>-500</v>
      </c>
      <c r="AV17" s="49">
        <v>-1078.9580000000001</v>
      </c>
      <c r="AW17" s="49">
        <v>900</v>
      </c>
      <c r="AX17" s="49">
        <v>900</v>
      </c>
      <c r="AY17" s="49">
        <v>0</v>
      </c>
      <c r="AZ17" s="49">
        <v>0</v>
      </c>
      <c r="BA17" s="49">
        <v>900</v>
      </c>
      <c r="BB17" s="49">
        <v>900</v>
      </c>
      <c r="BC17" s="49">
        <v>0</v>
      </c>
      <c r="BD17" s="49">
        <v>0</v>
      </c>
      <c r="BE17" s="49">
        <v>0</v>
      </c>
      <c r="BF17" s="49">
        <v>0</v>
      </c>
      <c r="BG17" s="49">
        <v>0</v>
      </c>
      <c r="BH17" s="49">
        <v>0</v>
      </c>
      <c r="BI17" s="49">
        <v>1970</v>
      </c>
      <c r="BJ17" s="49">
        <v>1950</v>
      </c>
      <c r="BK17" s="49">
        <v>0</v>
      </c>
      <c r="BL17" s="49">
        <v>0</v>
      </c>
      <c r="BM17" s="49">
        <v>0</v>
      </c>
      <c r="BN17" s="49">
        <v>0</v>
      </c>
      <c r="BO17" s="49">
        <v>0</v>
      </c>
      <c r="BP17" s="49">
        <v>0</v>
      </c>
      <c r="BQ17" s="49">
        <v>0</v>
      </c>
      <c r="BR17" s="49">
        <v>0</v>
      </c>
      <c r="BS17" s="49">
        <v>0</v>
      </c>
      <c r="BT17" s="49">
        <v>0</v>
      </c>
      <c r="BU17" s="49">
        <v>0</v>
      </c>
      <c r="BV17" s="49">
        <v>0</v>
      </c>
      <c r="BW17" s="49">
        <v>0</v>
      </c>
      <c r="BX17" s="49">
        <v>0</v>
      </c>
      <c r="BY17" s="49">
        <v>0</v>
      </c>
      <c r="BZ17" s="49">
        <v>0</v>
      </c>
      <c r="CA17" s="49">
        <v>0</v>
      </c>
      <c r="CB17" s="49">
        <v>0</v>
      </c>
      <c r="CC17" s="49">
        <v>1970</v>
      </c>
      <c r="CD17" s="49">
        <v>1950</v>
      </c>
      <c r="CE17" s="49">
        <v>0</v>
      </c>
      <c r="CF17" s="49">
        <v>0</v>
      </c>
      <c r="CG17" s="49">
        <v>300</v>
      </c>
      <c r="CH17" s="49">
        <v>300</v>
      </c>
      <c r="CI17" s="49">
        <v>0</v>
      </c>
      <c r="CJ17" s="49">
        <v>0</v>
      </c>
      <c r="CK17" s="49">
        <v>10257</v>
      </c>
      <c r="CL17" s="49">
        <v>10257</v>
      </c>
      <c r="CM17" s="49">
        <v>0</v>
      </c>
      <c r="CN17" s="49">
        <v>0</v>
      </c>
      <c r="CO17" s="49">
        <v>10257</v>
      </c>
      <c r="CP17" s="49">
        <v>10257</v>
      </c>
      <c r="CQ17" s="49">
        <v>0</v>
      </c>
      <c r="CR17" s="49">
        <v>0</v>
      </c>
      <c r="CS17" s="49">
        <v>10257</v>
      </c>
      <c r="CT17" s="49">
        <v>10257</v>
      </c>
      <c r="CU17" s="49">
        <v>0</v>
      </c>
      <c r="CV17" s="49">
        <v>0</v>
      </c>
      <c r="CW17" s="49">
        <v>19484</v>
      </c>
      <c r="CX17" s="49">
        <v>19475.391</v>
      </c>
      <c r="CY17" s="49">
        <v>0</v>
      </c>
      <c r="CZ17" s="49">
        <v>0</v>
      </c>
      <c r="DA17" s="49">
        <v>19484</v>
      </c>
      <c r="DB17" s="49">
        <v>19475.391</v>
      </c>
      <c r="DC17" s="49">
        <v>0</v>
      </c>
      <c r="DD17" s="49">
        <v>0</v>
      </c>
      <c r="DE17" s="49">
        <v>3855</v>
      </c>
      <c r="DF17" s="49">
        <v>3800</v>
      </c>
      <c r="DG17" s="49">
        <v>0</v>
      </c>
      <c r="DH17" s="49">
        <v>0</v>
      </c>
      <c r="DI17" s="49">
        <v>2112.6</v>
      </c>
      <c r="DJ17" s="49">
        <v>1540</v>
      </c>
      <c r="DK17" s="49">
        <v>1612.6</v>
      </c>
      <c r="DL17" s="49">
        <v>1540</v>
      </c>
      <c r="DM17" s="49">
        <v>500</v>
      </c>
      <c r="DN17" s="49">
        <v>0</v>
      </c>
      <c r="DO17" s="49">
        <v>0</v>
      </c>
      <c r="DP17" s="49">
        <v>0</v>
      </c>
    </row>
    <row r="18" spans="1:120" ht="20.100000000000001" customHeight="1">
      <c r="A18" s="46">
        <v>9</v>
      </c>
      <c r="B18" s="21" t="s">
        <v>49</v>
      </c>
      <c r="C18" s="49">
        <f t="shared" si="2"/>
        <v>45118.212</v>
      </c>
      <c r="D18" s="49">
        <f t="shared" si="2"/>
        <v>44802.680999999997</v>
      </c>
      <c r="E18" s="49">
        <f t="shared" si="3"/>
        <v>44997.8</v>
      </c>
      <c r="F18" s="49">
        <f t="shared" si="3"/>
        <v>44682.269</v>
      </c>
      <c r="G18" s="49">
        <f t="shared" si="3"/>
        <v>120.41199999999981</v>
      </c>
      <c r="H18" s="49">
        <f t="shared" si="3"/>
        <v>120.41199999999981</v>
      </c>
      <c r="I18" s="49">
        <v>23240.7</v>
      </c>
      <c r="J18" s="49">
        <v>23032.269</v>
      </c>
      <c r="K18" s="49">
        <v>0</v>
      </c>
      <c r="L18" s="49">
        <v>0</v>
      </c>
      <c r="M18" s="49">
        <v>23240.7</v>
      </c>
      <c r="N18" s="49">
        <v>23032.269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9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400</v>
      </c>
      <c r="AD18" s="49">
        <v>400</v>
      </c>
      <c r="AE18" s="49">
        <v>-2370</v>
      </c>
      <c r="AF18" s="49">
        <v>-2198.5880000000002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49">
        <v>0</v>
      </c>
      <c r="AM18" s="49">
        <v>0</v>
      </c>
      <c r="AN18" s="49">
        <v>0</v>
      </c>
      <c r="AO18" s="49">
        <v>400</v>
      </c>
      <c r="AP18" s="49">
        <v>400</v>
      </c>
      <c r="AQ18" s="49">
        <v>2350</v>
      </c>
      <c r="AR18" s="49">
        <v>2077.5479999999998</v>
      </c>
      <c r="AS18" s="49">
        <v>0</v>
      </c>
      <c r="AT18" s="49">
        <v>0</v>
      </c>
      <c r="AU18" s="49">
        <v>-4720</v>
      </c>
      <c r="AV18" s="49">
        <v>-4276.1360000000004</v>
      </c>
      <c r="AW18" s="49">
        <v>900</v>
      </c>
      <c r="AX18" s="49">
        <v>900</v>
      </c>
      <c r="AY18" s="49">
        <v>0</v>
      </c>
      <c r="AZ18" s="49">
        <v>0</v>
      </c>
      <c r="BA18" s="49">
        <v>500</v>
      </c>
      <c r="BB18" s="49">
        <v>500</v>
      </c>
      <c r="BC18" s="49">
        <v>0</v>
      </c>
      <c r="BD18" s="49">
        <v>0</v>
      </c>
      <c r="BE18" s="49">
        <v>0</v>
      </c>
      <c r="BF18" s="49">
        <v>0</v>
      </c>
      <c r="BG18" s="49">
        <v>0</v>
      </c>
      <c r="BH18" s="49">
        <v>0</v>
      </c>
      <c r="BI18" s="49">
        <v>400</v>
      </c>
      <c r="BJ18" s="49">
        <v>400</v>
      </c>
      <c r="BK18" s="49">
        <v>2490.4119999999998</v>
      </c>
      <c r="BL18" s="49">
        <v>2319</v>
      </c>
      <c r="BM18" s="49">
        <v>0</v>
      </c>
      <c r="BN18" s="49">
        <v>0</v>
      </c>
      <c r="BO18" s="49">
        <v>0</v>
      </c>
      <c r="BP18" s="49">
        <v>0</v>
      </c>
      <c r="BQ18" s="49">
        <v>0</v>
      </c>
      <c r="BR18" s="49">
        <v>0</v>
      </c>
      <c r="BS18" s="49">
        <v>0</v>
      </c>
      <c r="BT18" s="49">
        <v>0</v>
      </c>
      <c r="BU18" s="49">
        <v>400</v>
      </c>
      <c r="BV18" s="49">
        <v>400</v>
      </c>
      <c r="BW18" s="49">
        <v>2100.4119999999998</v>
      </c>
      <c r="BX18" s="49">
        <v>1929</v>
      </c>
      <c r="BY18" s="49">
        <v>0</v>
      </c>
      <c r="BZ18" s="49">
        <v>0</v>
      </c>
      <c r="CA18" s="49">
        <v>390</v>
      </c>
      <c r="CB18" s="49">
        <v>390</v>
      </c>
      <c r="CC18" s="49">
        <v>0</v>
      </c>
      <c r="CD18" s="49">
        <v>0</v>
      </c>
      <c r="CE18" s="49">
        <v>0</v>
      </c>
      <c r="CF18" s="49">
        <v>0</v>
      </c>
      <c r="CG18" s="49">
        <v>0</v>
      </c>
      <c r="CH18" s="49">
        <v>0</v>
      </c>
      <c r="CI18" s="49">
        <v>0</v>
      </c>
      <c r="CJ18" s="49">
        <v>0</v>
      </c>
      <c r="CK18" s="49">
        <v>4186.1000000000004</v>
      </c>
      <c r="CL18" s="49">
        <v>4175</v>
      </c>
      <c r="CM18" s="49">
        <v>0</v>
      </c>
      <c r="CN18" s="49">
        <v>0</v>
      </c>
      <c r="CO18" s="49">
        <v>4046.1</v>
      </c>
      <c r="CP18" s="49">
        <v>4035</v>
      </c>
      <c r="CQ18" s="49">
        <v>0</v>
      </c>
      <c r="CR18" s="49">
        <v>0</v>
      </c>
      <c r="CS18" s="49">
        <v>4046.1</v>
      </c>
      <c r="CT18" s="49">
        <v>4035</v>
      </c>
      <c r="CU18" s="49">
        <v>0</v>
      </c>
      <c r="CV18" s="49">
        <v>0</v>
      </c>
      <c r="CW18" s="49">
        <v>13625</v>
      </c>
      <c r="CX18" s="49">
        <v>13605</v>
      </c>
      <c r="CY18" s="49">
        <v>0</v>
      </c>
      <c r="CZ18" s="49">
        <v>0</v>
      </c>
      <c r="DA18" s="49">
        <v>13050</v>
      </c>
      <c r="DB18" s="49">
        <v>13030</v>
      </c>
      <c r="DC18" s="49">
        <v>0</v>
      </c>
      <c r="DD18" s="49">
        <v>0</v>
      </c>
      <c r="DE18" s="49">
        <v>2246</v>
      </c>
      <c r="DF18" s="49">
        <v>2170</v>
      </c>
      <c r="DG18" s="49">
        <v>0</v>
      </c>
      <c r="DH18" s="49">
        <v>0</v>
      </c>
      <c r="DI18" s="49">
        <v>0</v>
      </c>
      <c r="DJ18" s="49">
        <v>0</v>
      </c>
      <c r="DK18" s="49">
        <v>0</v>
      </c>
      <c r="DL18" s="49">
        <v>0</v>
      </c>
      <c r="DM18" s="49">
        <v>0</v>
      </c>
      <c r="DN18" s="49">
        <v>0</v>
      </c>
      <c r="DO18" s="49">
        <v>0</v>
      </c>
      <c r="DP18" s="49">
        <v>0</v>
      </c>
    </row>
    <row r="19" spans="1:120" ht="20.100000000000001" customHeight="1">
      <c r="A19" s="46">
        <v>10</v>
      </c>
      <c r="B19" s="21" t="s">
        <v>50</v>
      </c>
      <c r="C19" s="49">
        <f t="shared" si="2"/>
        <v>7581.5331000000006</v>
      </c>
      <c r="D19" s="49">
        <f t="shared" si="2"/>
        <v>7453.0110000000004</v>
      </c>
      <c r="E19" s="49">
        <f t="shared" si="3"/>
        <v>7574.3</v>
      </c>
      <c r="F19" s="49">
        <f t="shared" si="3"/>
        <v>7489.1</v>
      </c>
      <c r="G19" s="49">
        <f t="shared" si="3"/>
        <v>7.2331000000000003</v>
      </c>
      <c r="H19" s="49">
        <f t="shared" si="3"/>
        <v>-36.088999999999999</v>
      </c>
      <c r="I19" s="49">
        <v>6864.3</v>
      </c>
      <c r="J19" s="49">
        <v>6794.1</v>
      </c>
      <c r="K19" s="49">
        <v>0</v>
      </c>
      <c r="L19" s="49">
        <v>0</v>
      </c>
      <c r="M19" s="49">
        <v>6864.3</v>
      </c>
      <c r="N19" s="49">
        <v>6794.1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  <c r="AD19" s="49">
        <v>0</v>
      </c>
      <c r="AE19" s="49">
        <v>7.2331000000000003</v>
      </c>
      <c r="AF19" s="49">
        <v>-36.088999999999999</v>
      </c>
      <c r="AG19" s="49">
        <v>0</v>
      </c>
      <c r="AH19" s="49">
        <v>0</v>
      </c>
      <c r="AI19" s="49">
        <v>7.2331000000000003</v>
      </c>
      <c r="AJ19" s="49">
        <v>0</v>
      </c>
      <c r="AK19" s="49">
        <v>0</v>
      </c>
      <c r="AL19" s="49">
        <v>0</v>
      </c>
      <c r="AM19" s="49">
        <v>0</v>
      </c>
      <c r="AN19" s="49">
        <v>0</v>
      </c>
      <c r="AO19" s="49">
        <v>0</v>
      </c>
      <c r="AP19" s="49">
        <v>0</v>
      </c>
      <c r="AQ19" s="49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-36.088999999999999</v>
      </c>
      <c r="AW19" s="49">
        <v>0</v>
      </c>
      <c r="AX19" s="49">
        <v>0</v>
      </c>
      <c r="AY19" s="49">
        <v>0</v>
      </c>
      <c r="AZ19" s="49">
        <v>0</v>
      </c>
      <c r="BA19" s="49">
        <v>0</v>
      </c>
      <c r="BB19" s="49">
        <v>0</v>
      </c>
      <c r="BC19" s="49">
        <v>0</v>
      </c>
      <c r="BD19" s="49">
        <v>0</v>
      </c>
      <c r="BE19" s="49">
        <v>0</v>
      </c>
      <c r="BF19" s="49">
        <v>0</v>
      </c>
      <c r="BG19" s="49">
        <v>0</v>
      </c>
      <c r="BH19" s="49">
        <v>0</v>
      </c>
      <c r="BI19" s="49">
        <v>0</v>
      </c>
      <c r="BJ19" s="49">
        <v>0</v>
      </c>
      <c r="BK19" s="49">
        <v>0</v>
      </c>
      <c r="BL19" s="49">
        <v>0</v>
      </c>
      <c r="BM19" s="49">
        <v>0</v>
      </c>
      <c r="BN19" s="49">
        <v>0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9">
        <v>0</v>
      </c>
      <c r="BU19" s="49">
        <v>0</v>
      </c>
      <c r="BV19" s="49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9">
        <v>0</v>
      </c>
      <c r="CE19" s="49">
        <v>0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49">
        <v>0</v>
      </c>
      <c r="CL19" s="49">
        <v>0</v>
      </c>
      <c r="CM19" s="49">
        <v>0</v>
      </c>
      <c r="CN19" s="49">
        <v>0</v>
      </c>
      <c r="CO19" s="49">
        <v>0</v>
      </c>
      <c r="CP19" s="49">
        <v>0</v>
      </c>
      <c r="CQ19" s="49">
        <v>0</v>
      </c>
      <c r="CR19" s="49">
        <v>0</v>
      </c>
      <c r="CS19" s="49">
        <v>0</v>
      </c>
      <c r="CT19" s="49">
        <v>0</v>
      </c>
      <c r="CU19" s="49">
        <v>0</v>
      </c>
      <c r="CV19" s="49">
        <v>0</v>
      </c>
      <c r="CW19" s="49">
        <v>0</v>
      </c>
      <c r="CX19" s="49">
        <v>0</v>
      </c>
      <c r="CY19" s="49">
        <v>0</v>
      </c>
      <c r="CZ19" s="49">
        <v>0</v>
      </c>
      <c r="DA19" s="49">
        <v>0</v>
      </c>
      <c r="DB19" s="49">
        <v>0</v>
      </c>
      <c r="DC19" s="49">
        <v>0</v>
      </c>
      <c r="DD19" s="49">
        <v>0</v>
      </c>
      <c r="DE19" s="49">
        <v>710</v>
      </c>
      <c r="DF19" s="49">
        <v>695</v>
      </c>
      <c r="DG19" s="49">
        <v>0</v>
      </c>
      <c r="DH19" s="49">
        <v>0</v>
      </c>
      <c r="DI19" s="49">
        <v>0</v>
      </c>
      <c r="DJ19" s="49">
        <v>0</v>
      </c>
      <c r="DK19" s="49">
        <v>0</v>
      </c>
      <c r="DL19" s="49">
        <v>0</v>
      </c>
      <c r="DM19" s="49">
        <v>0</v>
      </c>
      <c r="DN19" s="49">
        <v>0</v>
      </c>
      <c r="DO19" s="49">
        <v>0</v>
      </c>
      <c r="DP19" s="49">
        <v>0</v>
      </c>
    </row>
    <row r="20" spans="1:120" ht="20.100000000000001" customHeight="1">
      <c r="A20" s="46">
        <v>11</v>
      </c>
      <c r="B20" s="21" t="s">
        <v>51</v>
      </c>
      <c r="C20" s="49">
        <f t="shared" si="2"/>
        <v>13288.546999999999</v>
      </c>
      <c r="D20" s="49">
        <f t="shared" si="2"/>
        <v>12401.751</v>
      </c>
      <c r="E20" s="49">
        <f t="shared" si="3"/>
        <v>12059.8</v>
      </c>
      <c r="F20" s="49">
        <f t="shared" si="3"/>
        <v>11777.321</v>
      </c>
      <c r="G20" s="49">
        <f t="shared" si="3"/>
        <v>1228.7470000000001</v>
      </c>
      <c r="H20" s="49">
        <f t="shared" si="3"/>
        <v>624.43000000000006</v>
      </c>
      <c r="I20" s="49">
        <v>8774</v>
      </c>
      <c r="J20" s="49">
        <v>8491.5210000000006</v>
      </c>
      <c r="K20" s="49">
        <v>1675.5</v>
      </c>
      <c r="L20" s="49">
        <v>1675.5</v>
      </c>
      <c r="M20" s="49">
        <v>8774</v>
      </c>
      <c r="N20" s="49">
        <v>8491.5210000000006</v>
      </c>
      <c r="O20" s="49">
        <v>1675.5</v>
      </c>
      <c r="P20" s="49">
        <v>1675.5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9">
        <v>0</v>
      </c>
      <c r="W20" s="49">
        <v>0</v>
      </c>
      <c r="X20" s="49">
        <v>0</v>
      </c>
      <c r="Y20" s="49">
        <v>0</v>
      </c>
      <c r="Z20" s="49">
        <v>0</v>
      </c>
      <c r="AA20" s="49">
        <v>0</v>
      </c>
      <c r="AB20" s="49">
        <v>0</v>
      </c>
      <c r="AC20" s="49">
        <v>0</v>
      </c>
      <c r="AD20" s="49">
        <v>0</v>
      </c>
      <c r="AE20" s="49">
        <v>-446.75299999999999</v>
      </c>
      <c r="AF20" s="49">
        <v>-1051.07</v>
      </c>
      <c r="AG20" s="49">
        <v>0</v>
      </c>
      <c r="AH20" s="49">
        <v>0</v>
      </c>
      <c r="AI20" s="49">
        <v>0</v>
      </c>
      <c r="AJ20" s="49">
        <v>0</v>
      </c>
      <c r="AK20" s="49">
        <v>0</v>
      </c>
      <c r="AL20" s="49">
        <v>0</v>
      </c>
      <c r="AM20" s="49">
        <v>0</v>
      </c>
      <c r="AN20" s="49">
        <v>0</v>
      </c>
      <c r="AO20" s="49">
        <v>0</v>
      </c>
      <c r="AP20" s="49">
        <v>0</v>
      </c>
      <c r="AQ20" s="49">
        <v>0</v>
      </c>
      <c r="AR20" s="49">
        <v>0</v>
      </c>
      <c r="AS20" s="49">
        <v>0</v>
      </c>
      <c r="AT20" s="49">
        <v>0</v>
      </c>
      <c r="AU20" s="49">
        <v>-446.75299999999999</v>
      </c>
      <c r="AV20" s="49">
        <v>-1051.07</v>
      </c>
      <c r="AW20" s="49">
        <v>0</v>
      </c>
      <c r="AX20" s="49">
        <v>0</v>
      </c>
      <c r="AY20" s="49">
        <v>0</v>
      </c>
      <c r="AZ20" s="49">
        <v>0</v>
      </c>
      <c r="BA20" s="49">
        <v>0</v>
      </c>
      <c r="BB20" s="49">
        <v>0</v>
      </c>
      <c r="BC20" s="49">
        <v>0</v>
      </c>
      <c r="BD20" s="49">
        <v>0</v>
      </c>
      <c r="BE20" s="49">
        <v>0</v>
      </c>
      <c r="BF20" s="49">
        <v>0</v>
      </c>
      <c r="BG20" s="49">
        <v>0</v>
      </c>
      <c r="BH20" s="49">
        <v>0</v>
      </c>
      <c r="BI20" s="49">
        <v>0</v>
      </c>
      <c r="BJ20" s="49">
        <v>0</v>
      </c>
      <c r="BK20" s="49">
        <v>0</v>
      </c>
      <c r="BL20" s="49">
        <v>0</v>
      </c>
      <c r="BM20" s="49">
        <v>0</v>
      </c>
      <c r="BN20" s="49">
        <v>0</v>
      </c>
      <c r="BO20" s="49">
        <v>0</v>
      </c>
      <c r="BP20" s="49">
        <v>0</v>
      </c>
      <c r="BQ20" s="49">
        <v>0</v>
      </c>
      <c r="BR20" s="49">
        <v>0</v>
      </c>
      <c r="BS20" s="49">
        <v>0</v>
      </c>
      <c r="BT20" s="49">
        <v>0</v>
      </c>
      <c r="BU20" s="49">
        <v>0</v>
      </c>
      <c r="BV20" s="49">
        <v>0</v>
      </c>
      <c r="BW20" s="49">
        <v>0</v>
      </c>
      <c r="BX20" s="49">
        <v>0</v>
      </c>
      <c r="BY20" s="49">
        <v>0</v>
      </c>
      <c r="BZ20" s="49">
        <v>0</v>
      </c>
      <c r="CA20" s="49">
        <v>0</v>
      </c>
      <c r="CB20" s="49">
        <v>0</v>
      </c>
      <c r="CC20" s="49">
        <v>0</v>
      </c>
      <c r="CD20" s="49">
        <v>0</v>
      </c>
      <c r="CE20" s="49">
        <v>0</v>
      </c>
      <c r="CF20" s="49">
        <v>0</v>
      </c>
      <c r="CG20" s="49">
        <v>0</v>
      </c>
      <c r="CH20" s="49">
        <v>0</v>
      </c>
      <c r="CI20" s="49">
        <v>0</v>
      </c>
      <c r="CJ20" s="49">
        <v>0</v>
      </c>
      <c r="CK20" s="49">
        <v>0</v>
      </c>
      <c r="CL20" s="49">
        <v>0</v>
      </c>
      <c r="CM20" s="49">
        <v>0</v>
      </c>
      <c r="CN20" s="49">
        <v>0</v>
      </c>
      <c r="CO20" s="49">
        <v>0</v>
      </c>
      <c r="CP20" s="49">
        <v>0</v>
      </c>
      <c r="CQ20" s="49">
        <v>0</v>
      </c>
      <c r="CR20" s="49">
        <v>0</v>
      </c>
      <c r="CS20" s="49">
        <v>0</v>
      </c>
      <c r="CT20" s="49">
        <v>0</v>
      </c>
      <c r="CU20" s="49">
        <v>0</v>
      </c>
      <c r="CV20" s="49">
        <v>0</v>
      </c>
      <c r="CW20" s="49">
        <v>156</v>
      </c>
      <c r="CX20" s="49">
        <v>156</v>
      </c>
      <c r="CY20" s="49">
        <v>0</v>
      </c>
      <c r="CZ20" s="49">
        <v>0</v>
      </c>
      <c r="DA20" s="49">
        <v>156</v>
      </c>
      <c r="DB20" s="49">
        <v>156</v>
      </c>
      <c r="DC20" s="49">
        <v>0</v>
      </c>
      <c r="DD20" s="49">
        <v>0</v>
      </c>
      <c r="DE20" s="49">
        <v>3129.8</v>
      </c>
      <c r="DF20" s="49">
        <v>3129.8</v>
      </c>
      <c r="DG20" s="49">
        <v>0</v>
      </c>
      <c r="DH20" s="49">
        <v>0</v>
      </c>
      <c r="DI20" s="49">
        <v>0</v>
      </c>
      <c r="DJ20" s="49">
        <v>0</v>
      </c>
      <c r="DK20" s="49">
        <v>0</v>
      </c>
      <c r="DL20" s="49">
        <v>0</v>
      </c>
      <c r="DM20" s="49">
        <v>0</v>
      </c>
      <c r="DN20" s="49">
        <v>0</v>
      </c>
      <c r="DO20" s="49">
        <v>0</v>
      </c>
      <c r="DP20" s="49">
        <v>0</v>
      </c>
    </row>
    <row r="21" spans="1:120" ht="20.100000000000001" customHeight="1">
      <c r="A21" s="46">
        <v>12</v>
      </c>
      <c r="B21" s="21" t="s">
        <v>52</v>
      </c>
      <c r="C21" s="49">
        <f t="shared" si="2"/>
        <v>10055.079</v>
      </c>
      <c r="D21" s="49">
        <f t="shared" si="2"/>
        <v>8402.4599999999991</v>
      </c>
      <c r="E21" s="49">
        <f t="shared" si="3"/>
        <v>7624.3</v>
      </c>
      <c r="F21" s="49">
        <f t="shared" si="3"/>
        <v>7382.46</v>
      </c>
      <c r="G21" s="49">
        <f t="shared" si="3"/>
        <v>2430.779</v>
      </c>
      <c r="H21" s="49">
        <f t="shared" si="3"/>
        <v>1020</v>
      </c>
      <c r="I21" s="49">
        <v>6613.1</v>
      </c>
      <c r="J21" s="49">
        <v>6512.46</v>
      </c>
      <c r="K21" s="49">
        <v>2430.779</v>
      </c>
      <c r="L21" s="49">
        <v>1020</v>
      </c>
      <c r="M21" s="49">
        <v>6613.1</v>
      </c>
      <c r="N21" s="49">
        <v>6512.46</v>
      </c>
      <c r="O21" s="49">
        <v>2430.779</v>
      </c>
      <c r="P21" s="49">
        <v>1020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9">
        <v>0</v>
      </c>
      <c r="W21" s="49">
        <v>0</v>
      </c>
      <c r="X21" s="49">
        <v>0</v>
      </c>
      <c r="Y21" s="49">
        <v>0</v>
      </c>
      <c r="Z21" s="49">
        <v>0</v>
      </c>
      <c r="AA21" s="49">
        <v>0</v>
      </c>
      <c r="AB21" s="49">
        <v>0</v>
      </c>
      <c r="AC21" s="49">
        <v>0</v>
      </c>
      <c r="AD21" s="49">
        <v>0</v>
      </c>
      <c r="AE21" s="49">
        <v>0</v>
      </c>
      <c r="AF21" s="49">
        <v>0</v>
      </c>
      <c r="AG21" s="49">
        <v>0</v>
      </c>
      <c r="AH21" s="49">
        <v>0</v>
      </c>
      <c r="AI21" s="49">
        <v>0</v>
      </c>
      <c r="AJ21" s="49">
        <v>0</v>
      </c>
      <c r="AK21" s="49">
        <v>0</v>
      </c>
      <c r="AL21" s="49">
        <v>0</v>
      </c>
      <c r="AM21" s="49">
        <v>0</v>
      </c>
      <c r="AN21" s="49">
        <v>0</v>
      </c>
      <c r="AO21" s="49">
        <v>0</v>
      </c>
      <c r="AP21" s="49">
        <v>0</v>
      </c>
      <c r="AQ21" s="49">
        <v>0</v>
      </c>
      <c r="AR21" s="49">
        <v>0</v>
      </c>
      <c r="AS21" s="49">
        <v>0</v>
      </c>
      <c r="AT21" s="49">
        <v>0</v>
      </c>
      <c r="AU21" s="49">
        <v>0</v>
      </c>
      <c r="AV21" s="49">
        <v>0</v>
      </c>
      <c r="AW21" s="49">
        <v>0</v>
      </c>
      <c r="AX21" s="49">
        <v>0</v>
      </c>
      <c r="AY21" s="49">
        <v>0</v>
      </c>
      <c r="AZ21" s="49">
        <v>0</v>
      </c>
      <c r="BA21" s="49">
        <v>0</v>
      </c>
      <c r="BB21" s="49">
        <v>0</v>
      </c>
      <c r="BC21" s="49">
        <v>0</v>
      </c>
      <c r="BD21" s="49">
        <v>0</v>
      </c>
      <c r="BE21" s="49">
        <v>0</v>
      </c>
      <c r="BF21" s="49">
        <v>0</v>
      </c>
      <c r="BG21" s="49">
        <v>0</v>
      </c>
      <c r="BH21" s="49">
        <v>0</v>
      </c>
      <c r="BI21" s="49">
        <v>0</v>
      </c>
      <c r="BJ21" s="49">
        <v>0</v>
      </c>
      <c r="BK21" s="49">
        <v>0</v>
      </c>
      <c r="BL21" s="49">
        <v>0</v>
      </c>
      <c r="BM21" s="49">
        <v>0</v>
      </c>
      <c r="BN21" s="49">
        <v>0</v>
      </c>
      <c r="BO21" s="49">
        <v>0</v>
      </c>
      <c r="BP21" s="49">
        <v>0</v>
      </c>
      <c r="BQ21" s="49">
        <v>0</v>
      </c>
      <c r="BR21" s="49">
        <v>0</v>
      </c>
      <c r="BS21" s="49">
        <v>0</v>
      </c>
      <c r="BT21" s="49">
        <v>0</v>
      </c>
      <c r="BU21" s="49">
        <v>0</v>
      </c>
      <c r="BV21" s="49">
        <v>0</v>
      </c>
      <c r="BW21" s="49">
        <v>0</v>
      </c>
      <c r="BX21" s="49">
        <v>0</v>
      </c>
      <c r="BY21" s="49">
        <v>0</v>
      </c>
      <c r="BZ21" s="49">
        <v>0</v>
      </c>
      <c r="CA21" s="49">
        <v>0</v>
      </c>
      <c r="CB21" s="49">
        <v>0</v>
      </c>
      <c r="CC21" s="49">
        <v>0</v>
      </c>
      <c r="CD21" s="49">
        <v>0</v>
      </c>
      <c r="CE21" s="49">
        <v>0</v>
      </c>
      <c r="CF21" s="49">
        <v>0</v>
      </c>
      <c r="CG21" s="49">
        <v>0</v>
      </c>
      <c r="CH21" s="49">
        <v>0</v>
      </c>
      <c r="CI21" s="49">
        <v>0</v>
      </c>
      <c r="CJ21" s="49">
        <v>0</v>
      </c>
      <c r="CK21" s="49">
        <v>0</v>
      </c>
      <c r="CL21" s="49">
        <v>0</v>
      </c>
      <c r="CM21" s="49">
        <v>0</v>
      </c>
      <c r="CN21" s="49">
        <v>0</v>
      </c>
      <c r="CO21" s="49">
        <v>0</v>
      </c>
      <c r="CP21" s="49">
        <v>0</v>
      </c>
      <c r="CQ21" s="49">
        <v>0</v>
      </c>
      <c r="CR21" s="49">
        <v>0</v>
      </c>
      <c r="CS21" s="49">
        <v>0</v>
      </c>
      <c r="CT21" s="49">
        <v>0</v>
      </c>
      <c r="CU21" s="49">
        <v>0</v>
      </c>
      <c r="CV21" s="49">
        <v>0</v>
      </c>
      <c r="CW21" s="49">
        <v>0</v>
      </c>
      <c r="CX21" s="49">
        <v>0</v>
      </c>
      <c r="CY21" s="49">
        <v>0</v>
      </c>
      <c r="CZ21" s="49">
        <v>0</v>
      </c>
      <c r="DA21" s="49">
        <v>0</v>
      </c>
      <c r="DB21" s="49">
        <v>0</v>
      </c>
      <c r="DC21" s="49">
        <v>0</v>
      </c>
      <c r="DD21" s="49">
        <v>0</v>
      </c>
      <c r="DE21" s="49">
        <v>0</v>
      </c>
      <c r="DF21" s="49">
        <v>0</v>
      </c>
      <c r="DG21" s="49">
        <v>0</v>
      </c>
      <c r="DH21" s="49">
        <v>0</v>
      </c>
      <c r="DI21" s="49">
        <v>1011.2</v>
      </c>
      <c r="DJ21" s="49">
        <v>870</v>
      </c>
      <c r="DK21" s="49">
        <v>1011.2</v>
      </c>
      <c r="DL21" s="49">
        <v>870</v>
      </c>
      <c r="DM21" s="49">
        <v>0</v>
      </c>
      <c r="DN21" s="49">
        <v>0</v>
      </c>
      <c r="DO21" s="49">
        <v>0</v>
      </c>
      <c r="DP21" s="49">
        <v>0</v>
      </c>
    </row>
    <row r="22" spans="1:120" ht="20.100000000000001" customHeight="1">
      <c r="A22" s="46">
        <v>13</v>
      </c>
      <c r="B22" s="21" t="s">
        <v>53</v>
      </c>
      <c r="C22" s="49">
        <f t="shared" si="2"/>
        <v>15105.2675</v>
      </c>
      <c r="D22" s="49">
        <f t="shared" si="2"/>
        <v>13303.904</v>
      </c>
      <c r="E22" s="49">
        <f t="shared" si="3"/>
        <v>14785.3</v>
      </c>
      <c r="F22" s="49">
        <f t="shared" si="3"/>
        <v>13915.28</v>
      </c>
      <c r="G22" s="49">
        <f t="shared" si="3"/>
        <v>319.96749999999997</v>
      </c>
      <c r="H22" s="49">
        <f t="shared" si="3"/>
        <v>-611.37599999999998</v>
      </c>
      <c r="I22" s="49">
        <v>13415.3</v>
      </c>
      <c r="J22" s="49">
        <v>12545.28</v>
      </c>
      <c r="K22" s="49">
        <v>1319.9675</v>
      </c>
      <c r="L22" s="49">
        <v>319.89999999999998</v>
      </c>
      <c r="M22" s="49">
        <v>13415.3</v>
      </c>
      <c r="N22" s="49">
        <v>12545.28</v>
      </c>
      <c r="O22" s="49">
        <v>1319.9675</v>
      </c>
      <c r="P22" s="49">
        <v>319.89999999999998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9">
        <v>0</v>
      </c>
      <c r="W22" s="49">
        <v>0</v>
      </c>
      <c r="X22" s="49">
        <v>0</v>
      </c>
      <c r="Y22" s="49">
        <v>0</v>
      </c>
      <c r="Z22" s="49">
        <v>0</v>
      </c>
      <c r="AA22" s="49">
        <v>0</v>
      </c>
      <c r="AB22" s="49">
        <v>0</v>
      </c>
      <c r="AC22" s="49">
        <v>0</v>
      </c>
      <c r="AD22" s="49">
        <v>0</v>
      </c>
      <c r="AE22" s="49">
        <v>-1000</v>
      </c>
      <c r="AF22" s="49">
        <v>-931.27599999999995</v>
      </c>
      <c r="AG22" s="49">
        <v>0</v>
      </c>
      <c r="AH22" s="49">
        <v>0</v>
      </c>
      <c r="AI22" s="49">
        <v>0</v>
      </c>
      <c r="AJ22" s="49">
        <v>0</v>
      </c>
      <c r="AK22" s="49">
        <v>0</v>
      </c>
      <c r="AL22" s="49">
        <v>0</v>
      </c>
      <c r="AM22" s="49">
        <v>0</v>
      </c>
      <c r="AN22" s="49">
        <v>0</v>
      </c>
      <c r="AO22" s="49">
        <v>0</v>
      </c>
      <c r="AP22" s="49">
        <v>0</v>
      </c>
      <c r="AQ22" s="49">
        <v>0</v>
      </c>
      <c r="AR22" s="49">
        <v>0</v>
      </c>
      <c r="AS22" s="49">
        <v>0</v>
      </c>
      <c r="AT22" s="49">
        <v>0</v>
      </c>
      <c r="AU22" s="49">
        <v>-1000</v>
      </c>
      <c r="AV22" s="49">
        <v>-931.27599999999995</v>
      </c>
      <c r="AW22" s="49">
        <v>0</v>
      </c>
      <c r="AX22" s="49">
        <v>0</v>
      </c>
      <c r="AY22" s="49">
        <v>0</v>
      </c>
      <c r="AZ22" s="49">
        <v>0</v>
      </c>
      <c r="BA22" s="49">
        <v>0</v>
      </c>
      <c r="BB22" s="49">
        <v>0</v>
      </c>
      <c r="BC22" s="49">
        <v>0</v>
      </c>
      <c r="BD22" s="49">
        <v>0</v>
      </c>
      <c r="BE22" s="49">
        <v>0</v>
      </c>
      <c r="BF22" s="49">
        <v>0</v>
      </c>
      <c r="BG22" s="49">
        <v>0</v>
      </c>
      <c r="BH22" s="49">
        <v>0</v>
      </c>
      <c r="BI22" s="49">
        <v>0</v>
      </c>
      <c r="BJ22" s="49">
        <v>0</v>
      </c>
      <c r="BK22" s="49">
        <v>0</v>
      </c>
      <c r="BL22" s="49">
        <v>0</v>
      </c>
      <c r="BM22" s="49">
        <v>0</v>
      </c>
      <c r="BN22" s="49">
        <v>0</v>
      </c>
      <c r="BO22" s="49">
        <v>0</v>
      </c>
      <c r="BP22" s="49">
        <v>0</v>
      </c>
      <c r="BQ22" s="49">
        <v>0</v>
      </c>
      <c r="BR22" s="49">
        <v>0</v>
      </c>
      <c r="BS22" s="49">
        <v>0</v>
      </c>
      <c r="BT22" s="49">
        <v>0</v>
      </c>
      <c r="BU22" s="49">
        <v>0</v>
      </c>
      <c r="BV22" s="49">
        <v>0</v>
      </c>
      <c r="BW22" s="49">
        <v>0</v>
      </c>
      <c r="BX22" s="49">
        <v>0</v>
      </c>
      <c r="BY22" s="49">
        <v>0</v>
      </c>
      <c r="BZ22" s="49">
        <v>0</v>
      </c>
      <c r="CA22" s="49">
        <v>0</v>
      </c>
      <c r="CB22" s="49">
        <v>0</v>
      </c>
      <c r="CC22" s="49">
        <v>0</v>
      </c>
      <c r="CD22" s="49">
        <v>0</v>
      </c>
      <c r="CE22" s="49">
        <v>0</v>
      </c>
      <c r="CF22" s="49">
        <v>0</v>
      </c>
      <c r="CG22" s="49">
        <v>0</v>
      </c>
      <c r="CH22" s="49">
        <v>0</v>
      </c>
      <c r="CI22" s="49">
        <v>0</v>
      </c>
      <c r="CJ22" s="49">
        <v>0</v>
      </c>
      <c r="CK22" s="49">
        <v>0</v>
      </c>
      <c r="CL22" s="49">
        <v>0</v>
      </c>
      <c r="CM22" s="49">
        <v>0</v>
      </c>
      <c r="CN22" s="49">
        <v>0</v>
      </c>
      <c r="CO22" s="49">
        <v>0</v>
      </c>
      <c r="CP22" s="49">
        <v>0</v>
      </c>
      <c r="CQ22" s="49">
        <v>0</v>
      </c>
      <c r="CR22" s="49">
        <v>0</v>
      </c>
      <c r="CS22" s="49">
        <v>0</v>
      </c>
      <c r="CT22" s="49">
        <v>0</v>
      </c>
      <c r="CU22" s="49">
        <v>0</v>
      </c>
      <c r="CV22" s="49">
        <v>0</v>
      </c>
      <c r="CW22" s="49">
        <v>0</v>
      </c>
      <c r="CX22" s="49">
        <v>0</v>
      </c>
      <c r="CY22" s="49">
        <v>0</v>
      </c>
      <c r="CZ22" s="49">
        <v>0</v>
      </c>
      <c r="DA22" s="49">
        <v>0</v>
      </c>
      <c r="DB22" s="49">
        <v>0</v>
      </c>
      <c r="DC22" s="49">
        <v>0</v>
      </c>
      <c r="DD22" s="49">
        <v>0</v>
      </c>
      <c r="DE22" s="49">
        <v>1370</v>
      </c>
      <c r="DF22" s="49">
        <v>1370</v>
      </c>
      <c r="DG22" s="49">
        <v>0</v>
      </c>
      <c r="DH22" s="49">
        <v>0</v>
      </c>
      <c r="DI22" s="49">
        <v>0</v>
      </c>
      <c r="DJ22" s="49">
        <v>0</v>
      </c>
      <c r="DK22" s="49">
        <v>0</v>
      </c>
      <c r="DL22" s="49">
        <v>0</v>
      </c>
      <c r="DM22" s="49">
        <v>0</v>
      </c>
      <c r="DN22" s="49">
        <v>0</v>
      </c>
      <c r="DO22" s="49">
        <v>0</v>
      </c>
      <c r="DP22" s="49">
        <v>0</v>
      </c>
    </row>
    <row r="23" spans="1:120" ht="20.100000000000001" customHeight="1">
      <c r="A23" s="46">
        <v>14</v>
      </c>
      <c r="B23" s="21" t="s">
        <v>54</v>
      </c>
      <c r="C23" s="49">
        <f t="shared" si="2"/>
        <v>40140.35379999999</v>
      </c>
      <c r="D23" s="49">
        <f t="shared" si="2"/>
        <v>39064.756999999998</v>
      </c>
      <c r="E23" s="49">
        <f t="shared" si="3"/>
        <v>39032.999999999993</v>
      </c>
      <c r="F23" s="49">
        <f t="shared" si="3"/>
        <v>38587.956999999995</v>
      </c>
      <c r="G23" s="49">
        <f t="shared" si="3"/>
        <v>1107.3538000000001</v>
      </c>
      <c r="H23" s="49">
        <f t="shared" si="3"/>
        <v>476.79999999999995</v>
      </c>
      <c r="I23" s="49">
        <v>27853.456999999999</v>
      </c>
      <c r="J23" s="49">
        <v>27827.456999999999</v>
      </c>
      <c r="K23" s="49">
        <v>1107.3538000000001</v>
      </c>
      <c r="L23" s="49">
        <v>1107</v>
      </c>
      <c r="M23" s="49">
        <v>27853.456999999999</v>
      </c>
      <c r="N23" s="49">
        <v>27827.456999999999</v>
      </c>
      <c r="O23" s="49">
        <v>1107.3538000000001</v>
      </c>
      <c r="P23" s="49">
        <v>1107</v>
      </c>
      <c r="Q23" s="49">
        <v>0</v>
      </c>
      <c r="R23" s="49">
        <v>0</v>
      </c>
      <c r="S23" s="49">
        <v>0</v>
      </c>
      <c r="T23" s="49">
        <v>0</v>
      </c>
      <c r="U23" s="49">
        <v>0</v>
      </c>
      <c r="V23" s="49">
        <v>0</v>
      </c>
      <c r="W23" s="49">
        <v>0</v>
      </c>
      <c r="X23" s="49">
        <v>0</v>
      </c>
      <c r="Y23" s="49">
        <v>0</v>
      </c>
      <c r="Z23" s="49">
        <v>0</v>
      </c>
      <c r="AA23" s="49">
        <v>0</v>
      </c>
      <c r="AB23" s="49">
        <v>0</v>
      </c>
      <c r="AC23" s="49">
        <v>0</v>
      </c>
      <c r="AD23" s="49">
        <v>0</v>
      </c>
      <c r="AE23" s="49">
        <v>0</v>
      </c>
      <c r="AF23" s="49">
        <v>-630.20000000000005</v>
      </c>
      <c r="AG23" s="49">
        <v>0</v>
      </c>
      <c r="AH23" s="49">
        <v>0</v>
      </c>
      <c r="AI23" s="49">
        <v>0</v>
      </c>
      <c r="AJ23" s="49">
        <v>0</v>
      </c>
      <c r="AK23" s="49">
        <v>0</v>
      </c>
      <c r="AL23" s="49">
        <v>0</v>
      </c>
      <c r="AM23" s="49">
        <v>0</v>
      </c>
      <c r="AN23" s="49">
        <v>0</v>
      </c>
      <c r="AO23" s="49">
        <v>0</v>
      </c>
      <c r="AP23" s="49">
        <v>0</v>
      </c>
      <c r="AQ23" s="49">
        <v>0</v>
      </c>
      <c r="AR23" s="49">
        <v>0</v>
      </c>
      <c r="AS23" s="49">
        <v>0</v>
      </c>
      <c r="AT23" s="49">
        <v>0</v>
      </c>
      <c r="AU23" s="49">
        <v>0</v>
      </c>
      <c r="AV23" s="49">
        <v>-630.20000000000005</v>
      </c>
      <c r="AW23" s="49">
        <v>0</v>
      </c>
      <c r="AX23" s="49">
        <v>0</v>
      </c>
      <c r="AY23" s="49">
        <v>0</v>
      </c>
      <c r="AZ23" s="49">
        <v>0</v>
      </c>
      <c r="BA23" s="49">
        <v>0</v>
      </c>
      <c r="BB23" s="49">
        <v>0</v>
      </c>
      <c r="BC23" s="49">
        <v>0</v>
      </c>
      <c r="BD23" s="49">
        <v>0</v>
      </c>
      <c r="BE23" s="49">
        <v>0</v>
      </c>
      <c r="BF23" s="49">
        <v>0</v>
      </c>
      <c r="BG23" s="49">
        <v>0</v>
      </c>
      <c r="BH23" s="49">
        <v>0</v>
      </c>
      <c r="BI23" s="49">
        <v>0</v>
      </c>
      <c r="BJ23" s="49">
        <v>0</v>
      </c>
      <c r="BK23" s="49">
        <v>0</v>
      </c>
      <c r="BL23" s="49">
        <v>0</v>
      </c>
      <c r="BM23" s="49">
        <v>0</v>
      </c>
      <c r="BN23" s="49">
        <v>0</v>
      </c>
      <c r="BO23" s="49">
        <v>0</v>
      </c>
      <c r="BP23" s="49">
        <v>0</v>
      </c>
      <c r="BQ23" s="49">
        <v>0</v>
      </c>
      <c r="BR23" s="49">
        <v>0</v>
      </c>
      <c r="BS23" s="49">
        <v>0</v>
      </c>
      <c r="BT23" s="49">
        <v>0</v>
      </c>
      <c r="BU23" s="49">
        <v>0</v>
      </c>
      <c r="BV23" s="49">
        <v>0</v>
      </c>
      <c r="BW23" s="49">
        <v>0</v>
      </c>
      <c r="BX23" s="49">
        <v>0</v>
      </c>
      <c r="BY23" s="49">
        <v>0</v>
      </c>
      <c r="BZ23" s="49">
        <v>0</v>
      </c>
      <c r="CA23" s="49">
        <v>0</v>
      </c>
      <c r="CB23" s="49">
        <v>0</v>
      </c>
      <c r="CC23" s="49">
        <v>0</v>
      </c>
      <c r="CD23" s="49">
        <v>0</v>
      </c>
      <c r="CE23" s="49">
        <v>0</v>
      </c>
      <c r="CF23" s="49">
        <v>0</v>
      </c>
      <c r="CG23" s="49">
        <v>0</v>
      </c>
      <c r="CH23" s="49">
        <v>0</v>
      </c>
      <c r="CI23" s="49">
        <v>0</v>
      </c>
      <c r="CJ23" s="49">
        <v>0</v>
      </c>
      <c r="CK23" s="49">
        <v>0</v>
      </c>
      <c r="CL23" s="49">
        <v>0</v>
      </c>
      <c r="CM23" s="49">
        <v>0</v>
      </c>
      <c r="CN23" s="49">
        <v>0</v>
      </c>
      <c r="CO23" s="49">
        <v>0</v>
      </c>
      <c r="CP23" s="49">
        <v>0</v>
      </c>
      <c r="CQ23" s="49">
        <v>0</v>
      </c>
      <c r="CR23" s="49">
        <v>0</v>
      </c>
      <c r="CS23" s="49">
        <v>0</v>
      </c>
      <c r="CT23" s="49">
        <v>0</v>
      </c>
      <c r="CU23" s="49">
        <v>0</v>
      </c>
      <c r="CV23" s="49">
        <v>0</v>
      </c>
      <c r="CW23" s="49">
        <v>8050.5</v>
      </c>
      <c r="CX23" s="49">
        <v>8050.5</v>
      </c>
      <c r="CY23" s="49">
        <v>0</v>
      </c>
      <c r="CZ23" s="49">
        <v>0</v>
      </c>
      <c r="DA23" s="49">
        <v>8050.5</v>
      </c>
      <c r="DB23" s="49">
        <v>8050.5</v>
      </c>
      <c r="DC23" s="49">
        <v>0</v>
      </c>
      <c r="DD23" s="49">
        <v>0</v>
      </c>
      <c r="DE23" s="49">
        <v>3129.0430000000001</v>
      </c>
      <c r="DF23" s="49">
        <v>2710</v>
      </c>
      <c r="DG23" s="49">
        <v>0</v>
      </c>
      <c r="DH23" s="49">
        <v>0</v>
      </c>
      <c r="DI23" s="49">
        <v>0</v>
      </c>
      <c r="DJ23" s="49">
        <v>0</v>
      </c>
      <c r="DK23" s="49">
        <v>0</v>
      </c>
      <c r="DL23" s="49">
        <v>0</v>
      </c>
      <c r="DM23" s="49">
        <v>0</v>
      </c>
      <c r="DN23" s="49">
        <v>0</v>
      </c>
      <c r="DO23" s="49">
        <v>0</v>
      </c>
      <c r="DP23" s="49">
        <v>0</v>
      </c>
    </row>
    <row r="24" spans="1:120" ht="20.100000000000001" customHeight="1">
      <c r="A24" s="46">
        <v>15</v>
      </c>
      <c r="B24" s="21" t="s">
        <v>55</v>
      </c>
      <c r="C24" s="49">
        <f t="shared" si="2"/>
        <v>13875.3825</v>
      </c>
      <c r="D24" s="49">
        <f t="shared" si="2"/>
        <v>12543.316000000001</v>
      </c>
      <c r="E24" s="49">
        <f t="shared" si="3"/>
        <v>12637.33</v>
      </c>
      <c r="F24" s="49">
        <f t="shared" si="3"/>
        <v>12543.316000000001</v>
      </c>
      <c r="G24" s="49">
        <f t="shared" si="3"/>
        <v>1238.0525</v>
      </c>
      <c r="H24" s="49">
        <f t="shared" si="3"/>
        <v>0</v>
      </c>
      <c r="I24" s="49">
        <v>10927.4</v>
      </c>
      <c r="J24" s="49">
        <v>10833.386</v>
      </c>
      <c r="K24" s="49">
        <v>0</v>
      </c>
      <c r="L24" s="49">
        <v>0</v>
      </c>
      <c r="M24" s="49">
        <v>10927.4</v>
      </c>
      <c r="N24" s="49">
        <v>10833.386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49">
        <v>0</v>
      </c>
      <c r="X24" s="49">
        <v>0</v>
      </c>
      <c r="Y24" s="49">
        <v>0</v>
      </c>
      <c r="Z24" s="49">
        <v>0</v>
      </c>
      <c r="AA24" s="49">
        <v>0</v>
      </c>
      <c r="AB24" s="49">
        <v>0</v>
      </c>
      <c r="AC24" s="49">
        <v>0</v>
      </c>
      <c r="AD24" s="49">
        <v>0</v>
      </c>
      <c r="AE24" s="49">
        <v>0</v>
      </c>
      <c r="AF24" s="49">
        <v>0</v>
      </c>
      <c r="AG24" s="49">
        <v>0</v>
      </c>
      <c r="AH24" s="49">
        <v>0</v>
      </c>
      <c r="AI24" s="49">
        <v>0</v>
      </c>
      <c r="AJ24" s="49">
        <v>0</v>
      </c>
      <c r="AK24" s="49">
        <v>0</v>
      </c>
      <c r="AL24" s="49">
        <v>0</v>
      </c>
      <c r="AM24" s="49">
        <v>0</v>
      </c>
      <c r="AN24" s="49">
        <v>0</v>
      </c>
      <c r="AO24" s="49">
        <v>0</v>
      </c>
      <c r="AP24" s="49">
        <v>0</v>
      </c>
      <c r="AQ24" s="49">
        <v>0</v>
      </c>
      <c r="AR24" s="49">
        <v>0</v>
      </c>
      <c r="AS24" s="49">
        <v>0</v>
      </c>
      <c r="AT24" s="49">
        <v>0</v>
      </c>
      <c r="AU24" s="49">
        <v>0</v>
      </c>
      <c r="AV24" s="49">
        <v>0</v>
      </c>
      <c r="AW24" s="49">
        <v>0</v>
      </c>
      <c r="AX24" s="49">
        <v>0</v>
      </c>
      <c r="AY24" s="49">
        <v>0</v>
      </c>
      <c r="AZ24" s="49">
        <v>0</v>
      </c>
      <c r="BA24" s="49">
        <v>0</v>
      </c>
      <c r="BB24" s="49">
        <v>0</v>
      </c>
      <c r="BC24" s="49">
        <v>0</v>
      </c>
      <c r="BD24" s="49">
        <v>0</v>
      </c>
      <c r="BE24" s="49">
        <v>0</v>
      </c>
      <c r="BF24" s="49">
        <v>0</v>
      </c>
      <c r="BG24" s="49">
        <v>0</v>
      </c>
      <c r="BH24" s="49">
        <v>0</v>
      </c>
      <c r="BI24" s="49">
        <v>0</v>
      </c>
      <c r="BJ24" s="49">
        <v>0</v>
      </c>
      <c r="BK24" s="49">
        <v>1238.0525</v>
      </c>
      <c r="BL24" s="49">
        <v>0</v>
      </c>
      <c r="BM24" s="49">
        <v>0</v>
      </c>
      <c r="BN24" s="49">
        <v>0</v>
      </c>
      <c r="BO24" s="49">
        <v>0</v>
      </c>
      <c r="BP24" s="49">
        <v>0</v>
      </c>
      <c r="BQ24" s="49">
        <v>0</v>
      </c>
      <c r="BR24" s="49">
        <v>0</v>
      </c>
      <c r="BS24" s="49">
        <v>1238.0525</v>
      </c>
      <c r="BT24" s="49">
        <v>0</v>
      </c>
      <c r="BU24" s="49">
        <v>0</v>
      </c>
      <c r="BV24" s="49">
        <v>0</v>
      </c>
      <c r="BW24" s="49">
        <v>0</v>
      </c>
      <c r="BX24" s="49">
        <v>0</v>
      </c>
      <c r="BY24" s="49">
        <v>0</v>
      </c>
      <c r="BZ24" s="49">
        <v>0</v>
      </c>
      <c r="CA24" s="49">
        <v>0</v>
      </c>
      <c r="CB24" s="49">
        <v>0</v>
      </c>
      <c r="CC24" s="49">
        <v>0</v>
      </c>
      <c r="CD24" s="49">
        <v>0</v>
      </c>
      <c r="CE24" s="49">
        <v>0</v>
      </c>
      <c r="CF24" s="49">
        <v>0</v>
      </c>
      <c r="CG24" s="49">
        <v>0</v>
      </c>
      <c r="CH24" s="49">
        <v>0</v>
      </c>
      <c r="CI24" s="49">
        <v>0</v>
      </c>
      <c r="CJ24" s="49">
        <v>0</v>
      </c>
      <c r="CK24" s="49">
        <v>0</v>
      </c>
      <c r="CL24" s="49">
        <v>0</v>
      </c>
      <c r="CM24" s="49">
        <v>0</v>
      </c>
      <c r="CN24" s="49">
        <v>0</v>
      </c>
      <c r="CO24" s="49">
        <v>0</v>
      </c>
      <c r="CP24" s="49">
        <v>0</v>
      </c>
      <c r="CQ24" s="49">
        <v>0</v>
      </c>
      <c r="CR24" s="49">
        <v>0</v>
      </c>
      <c r="CS24" s="49">
        <v>0</v>
      </c>
      <c r="CT24" s="49">
        <v>0</v>
      </c>
      <c r="CU24" s="49">
        <v>0</v>
      </c>
      <c r="CV24" s="49">
        <v>0</v>
      </c>
      <c r="CW24" s="49">
        <v>0</v>
      </c>
      <c r="CX24" s="49">
        <v>0</v>
      </c>
      <c r="CY24" s="49">
        <v>0</v>
      </c>
      <c r="CZ24" s="49">
        <v>0</v>
      </c>
      <c r="DA24" s="49">
        <v>0</v>
      </c>
      <c r="DB24" s="49">
        <v>0</v>
      </c>
      <c r="DC24" s="49">
        <v>0</v>
      </c>
      <c r="DD24" s="49">
        <v>0</v>
      </c>
      <c r="DE24" s="49">
        <v>1159.93</v>
      </c>
      <c r="DF24" s="49">
        <v>1159.93</v>
      </c>
      <c r="DG24" s="49">
        <v>0</v>
      </c>
      <c r="DH24" s="49">
        <v>0</v>
      </c>
      <c r="DI24" s="49">
        <v>550</v>
      </c>
      <c r="DJ24" s="49">
        <v>550</v>
      </c>
      <c r="DK24" s="49">
        <v>550</v>
      </c>
      <c r="DL24" s="49">
        <v>550</v>
      </c>
      <c r="DM24" s="49">
        <v>0</v>
      </c>
      <c r="DN24" s="49">
        <v>0</v>
      </c>
      <c r="DO24" s="49">
        <v>0</v>
      </c>
      <c r="DP24" s="49">
        <v>0</v>
      </c>
    </row>
    <row r="25" spans="1:120" ht="20.100000000000001" customHeight="1">
      <c r="A25" s="46">
        <v>16</v>
      </c>
      <c r="B25" s="21" t="s">
        <v>56</v>
      </c>
      <c r="C25" s="49">
        <f t="shared" si="2"/>
        <v>14115.537</v>
      </c>
      <c r="D25" s="49">
        <f t="shared" si="2"/>
        <v>10469.273000000001</v>
      </c>
      <c r="E25" s="49">
        <f t="shared" si="3"/>
        <v>7783.7</v>
      </c>
      <c r="F25" s="49">
        <f t="shared" si="3"/>
        <v>7305.3090000000002</v>
      </c>
      <c r="G25" s="49">
        <f t="shared" si="3"/>
        <v>6331.8370000000004</v>
      </c>
      <c r="H25" s="49">
        <f t="shared" si="3"/>
        <v>3163.9639999999999</v>
      </c>
      <c r="I25" s="49">
        <v>7783.7</v>
      </c>
      <c r="J25" s="49">
        <v>7305.3090000000002</v>
      </c>
      <c r="K25" s="49">
        <v>6331.8370000000004</v>
      </c>
      <c r="L25" s="49">
        <v>4000</v>
      </c>
      <c r="M25" s="49">
        <v>7783.7</v>
      </c>
      <c r="N25" s="49">
        <v>7305.3090000000002</v>
      </c>
      <c r="O25" s="49">
        <v>6331.8370000000004</v>
      </c>
      <c r="P25" s="49">
        <v>4000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49">
        <v>0</v>
      </c>
      <c r="X25" s="49">
        <v>0</v>
      </c>
      <c r="Y25" s="49">
        <v>0</v>
      </c>
      <c r="Z25" s="49">
        <v>0</v>
      </c>
      <c r="AA25" s="49">
        <v>0</v>
      </c>
      <c r="AB25" s="49">
        <v>0</v>
      </c>
      <c r="AC25" s="49">
        <v>0</v>
      </c>
      <c r="AD25" s="49">
        <v>0</v>
      </c>
      <c r="AE25" s="49">
        <v>0</v>
      </c>
      <c r="AF25" s="49">
        <v>-836.03599999999994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49">
        <v>0</v>
      </c>
      <c r="AM25" s="49">
        <v>0</v>
      </c>
      <c r="AN25" s="49">
        <v>0</v>
      </c>
      <c r="AO25" s="49">
        <v>0</v>
      </c>
      <c r="AP25" s="49">
        <v>0</v>
      </c>
      <c r="AQ25" s="49">
        <v>0</v>
      </c>
      <c r="AR25" s="49">
        <v>0</v>
      </c>
      <c r="AS25" s="49">
        <v>0</v>
      </c>
      <c r="AT25" s="49">
        <v>0</v>
      </c>
      <c r="AU25" s="49">
        <v>0</v>
      </c>
      <c r="AV25" s="49">
        <v>-836.03599999999994</v>
      </c>
      <c r="AW25" s="49">
        <v>0</v>
      </c>
      <c r="AX25" s="49">
        <v>0</v>
      </c>
      <c r="AY25" s="49">
        <v>0</v>
      </c>
      <c r="AZ25" s="49">
        <v>0</v>
      </c>
      <c r="BA25" s="49">
        <v>0</v>
      </c>
      <c r="BB25" s="49">
        <v>0</v>
      </c>
      <c r="BC25" s="49">
        <v>0</v>
      </c>
      <c r="BD25" s="49">
        <v>0</v>
      </c>
      <c r="BE25" s="49">
        <v>0</v>
      </c>
      <c r="BF25" s="49">
        <v>0</v>
      </c>
      <c r="BG25" s="49">
        <v>0</v>
      </c>
      <c r="BH25" s="49">
        <v>0</v>
      </c>
      <c r="BI25" s="49">
        <v>0</v>
      </c>
      <c r="BJ25" s="49">
        <v>0</v>
      </c>
      <c r="BK25" s="49">
        <v>0</v>
      </c>
      <c r="BL25" s="49">
        <v>0</v>
      </c>
      <c r="BM25" s="49">
        <v>0</v>
      </c>
      <c r="BN25" s="49">
        <v>0</v>
      </c>
      <c r="BO25" s="49">
        <v>0</v>
      </c>
      <c r="BP25" s="49">
        <v>0</v>
      </c>
      <c r="BQ25" s="49">
        <v>0</v>
      </c>
      <c r="BR25" s="49">
        <v>0</v>
      </c>
      <c r="BS25" s="49">
        <v>0</v>
      </c>
      <c r="BT25" s="49">
        <v>0</v>
      </c>
      <c r="BU25" s="49">
        <v>0</v>
      </c>
      <c r="BV25" s="49">
        <v>0</v>
      </c>
      <c r="BW25" s="49">
        <v>0</v>
      </c>
      <c r="BX25" s="49">
        <v>0</v>
      </c>
      <c r="BY25" s="49">
        <v>0</v>
      </c>
      <c r="BZ25" s="49">
        <v>0</v>
      </c>
      <c r="CA25" s="49">
        <v>0</v>
      </c>
      <c r="CB25" s="49">
        <v>0</v>
      </c>
      <c r="CC25" s="49">
        <v>0</v>
      </c>
      <c r="CD25" s="49">
        <v>0</v>
      </c>
      <c r="CE25" s="49">
        <v>0</v>
      </c>
      <c r="CF25" s="49">
        <v>0</v>
      </c>
      <c r="CG25" s="49">
        <v>0</v>
      </c>
      <c r="CH25" s="49">
        <v>0</v>
      </c>
      <c r="CI25" s="49">
        <v>0</v>
      </c>
      <c r="CJ25" s="49">
        <v>0</v>
      </c>
      <c r="CK25" s="49">
        <v>0</v>
      </c>
      <c r="CL25" s="49">
        <v>0</v>
      </c>
      <c r="CM25" s="49">
        <v>0</v>
      </c>
      <c r="CN25" s="49">
        <v>0</v>
      </c>
      <c r="CO25" s="49">
        <v>0</v>
      </c>
      <c r="CP25" s="49">
        <v>0</v>
      </c>
      <c r="CQ25" s="49">
        <v>0</v>
      </c>
      <c r="CR25" s="49">
        <v>0</v>
      </c>
      <c r="CS25" s="49">
        <v>0</v>
      </c>
      <c r="CT25" s="49">
        <v>0</v>
      </c>
      <c r="CU25" s="49">
        <v>0</v>
      </c>
      <c r="CV25" s="49">
        <v>0</v>
      </c>
      <c r="CW25" s="49">
        <v>0</v>
      </c>
      <c r="CX25" s="49">
        <v>0</v>
      </c>
      <c r="CY25" s="49">
        <v>0</v>
      </c>
      <c r="CZ25" s="49">
        <v>0</v>
      </c>
      <c r="DA25" s="49">
        <v>0</v>
      </c>
      <c r="DB25" s="49">
        <v>0</v>
      </c>
      <c r="DC25" s="49">
        <v>0</v>
      </c>
      <c r="DD25" s="49">
        <v>0</v>
      </c>
      <c r="DE25" s="49">
        <v>0</v>
      </c>
      <c r="DF25" s="49">
        <v>0</v>
      </c>
      <c r="DG25" s="49">
        <v>0</v>
      </c>
      <c r="DH25" s="49">
        <v>0</v>
      </c>
      <c r="DI25" s="49">
        <v>0</v>
      </c>
      <c r="DJ25" s="49">
        <v>0</v>
      </c>
      <c r="DK25" s="49">
        <v>0</v>
      </c>
      <c r="DL25" s="49">
        <v>0</v>
      </c>
      <c r="DM25" s="49">
        <v>0</v>
      </c>
      <c r="DN25" s="49">
        <v>0</v>
      </c>
      <c r="DO25" s="49">
        <v>0</v>
      </c>
      <c r="DP25" s="49">
        <v>0</v>
      </c>
    </row>
    <row r="26" spans="1:120" ht="20.100000000000001" customHeight="1">
      <c r="A26" s="46">
        <v>17</v>
      </c>
      <c r="B26" s="21" t="s">
        <v>57</v>
      </c>
      <c r="C26" s="49">
        <f t="shared" si="2"/>
        <v>29075.567999999999</v>
      </c>
      <c r="D26" s="49">
        <f t="shared" si="2"/>
        <v>28342.938000000002</v>
      </c>
      <c r="E26" s="49">
        <f t="shared" si="3"/>
        <v>28525.599999999999</v>
      </c>
      <c r="F26" s="49">
        <f t="shared" si="3"/>
        <v>27793.404000000002</v>
      </c>
      <c r="G26" s="49">
        <f t="shared" si="3"/>
        <v>549.96799999999985</v>
      </c>
      <c r="H26" s="49">
        <f t="shared" si="3"/>
        <v>549.53399999999999</v>
      </c>
      <c r="I26" s="49">
        <v>12825.6</v>
      </c>
      <c r="J26" s="49">
        <v>12216.552</v>
      </c>
      <c r="K26" s="49">
        <v>4118</v>
      </c>
      <c r="L26" s="49">
        <v>0</v>
      </c>
      <c r="M26" s="49">
        <v>12825.6</v>
      </c>
      <c r="N26" s="49">
        <v>12216.552</v>
      </c>
      <c r="O26" s="49">
        <v>4118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-4968.0320000000002</v>
      </c>
      <c r="AF26" s="49">
        <v>-835.46600000000001</v>
      </c>
      <c r="AG26" s="49">
        <v>0</v>
      </c>
      <c r="AH26" s="49">
        <v>0</v>
      </c>
      <c r="AI26" s="49">
        <v>1095.1679999999999</v>
      </c>
      <c r="AJ26" s="49">
        <v>528.51</v>
      </c>
      <c r="AK26" s="49">
        <v>0</v>
      </c>
      <c r="AL26" s="49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-6063.2</v>
      </c>
      <c r="AV26" s="49">
        <v>-1363.9760000000001</v>
      </c>
      <c r="AW26" s="49">
        <v>6039</v>
      </c>
      <c r="AX26" s="49">
        <v>6032.1</v>
      </c>
      <c r="AY26" s="49">
        <v>0</v>
      </c>
      <c r="AZ26" s="49">
        <v>0</v>
      </c>
      <c r="BA26" s="49">
        <v>6039</v>
      </c>
      <c r="BB26" s="49">
        <v>6032.1</v>
      </c>
      <c r="BC26" s="49">
        <v>0</v>
      </c>
      <c r="BD26" s="49">
        <v>0</v>
      </c>
      <c r="BE26" s="49">
        <v>0</v>
      </c>
      <c r="BF26" s="49">
        <v>0</v>
      </c>
      <c r="BG26" s="49">
        <v>0</v>
      </c>
      <c r="BH26" s="49">
        <v>0</v>
      </c>
      <c r="BI26" s="49">
        <v>1695</v>
      </c>
      <c r="BJ26" s="49">
        <v>1659</v>
      </c>
      <c r="BK26" s="49">
        <v>400</v>
      </c>
      <c r="BL26" s="49">
        <v>396</v>
      </c>
      <c r="BM26" s="49">
        <v>0</v>
      </c>
      <c r="BN26" s="49">
        <v>0</v>
      </c>
      <c r="BO26" s="49">
        <v>0</v>
      </c>
      <c r="BP26" s="49">
        <v>0</v>
      </c>
      <c r="BQ26" s="49">
        <v>1695</v>
      </c>
      <c r="BR26" s="49">
        <v>1659</v>
      </c>
      <c r="BS26" s="49">
        <v>0</v>
      </c>
      <c r="BT26" s="49">
        <v>0</v>
      </c>
      <c r="BU26" s="49">
        <v>0</v>
      </c>
      <c r="BV26" s="49">
        <v>0</v>
      </c>
      <c r="BW26" s="49">
        <v>0</v>
      </c>
      <c r="BX26" s="49">
        <v>0</v>
      </c>
      <c r="BY26" s="49">
        <v>0</v>
      </c>
      <c r="BZ26" s="49">
        <v>0</v>
      </c>
      <c r="CA26" s="49">
        <v>400</v>
      </c>
      <c r="CB26" s="49">
        <v>396</v>
      </c>
      <c r="CC26" s="49">
        <v>0</v>
      </c>
      <c r="CD26" s="49">
        <v>0</v>
      </c>
      <c r="CE26" s="49">
        <v>0</v>
      </c>
      <c r="CF26" s="49">
        <v>0</v>
      </c>
      <c r="CG26" s="49">
        <v>0</v>
      </c>
      <c r="CH26" s="49">
        <v>0</v>
      </c>
      <c r="CI26" s="49">
        <v>0</v>
      </c>
      <c r="CJ26" s="49">
        <v>0</v>
      </c>
      <c r="CK26" s="49">
        <v>0</v>
      </c>
      <c r="CL26" s="49">
        <v>0</v>
      </c>
      <c r="CM26" s="49">
        <v>0</v>
      </c>
      <c r="CN26" s="49">
        <v>0</v>
      </c>
      <c r="CO26" s="49">
        <v>0</v>
      </c>
      <c r="CP26" s="49">
        <v>0</v>
      </c>
      <c r="CQ26" s="49">
        <v>0</v>
      </c>
      <c r="CR26" s="49">
        <v>0</v>
      </c>
      <c r="CS26" s="49">
        <v>0</v>
      </c>
      <c r="CT26" s="49">
        <v>0</v>
      </c>
      <c r="CU26" s="49">
        <v>0</v>
      </c>
      <c r="CV26" s="49">
        <v>0</v>
      </c>
      <c r="CW26" s="49">
        <v>6116</v>
      </c>
      <c r="CX26" s="49">
        <v>6045.7520000000004</v>
      </c>
      <c r="CY26" s="49">
        <v>1000</v>
      </c>
      <c r="CZ26" s="49">
        <v>989</v>
      </c>
      <c r="DA26" s="49">
        <v>6116</v>
      </c>
      <c r="DB26" s="49">
        <v>6045.7520000000004</v>
      </c>
      <c r="DC26" s="49">
        <v>1000</v>
      </c>
      <c r="DD26" s="49">
        <v>989</v>
      </c>
      <c r="DE26" s="49">
        <v>1300</v>
      </c>
      <c r="DF26" s="49">
        <v>1290</v>
      </c>
      <c r="DG26" s="49">
        <v>0</v>
      </c>
      <c r="DH26" s="49">
        <v>0</v>
      </c>
      <c r="DI26" s="49">
        <v>550</v>
      </c>
      <c r="DJ26" s="49">
        <v>550</v>
      </c>
      <c r="DK26" s="49">
        <v>550</v>
      </c>
      <c r="DL26" s="49">
        <v>550</v>
      </c>
      <c r="DM26" s="49">
        <v>0</v>
      </c>
      <c r="DN26" s="49">
        <v>0</v>
      </c>
      <c r="DO26" s="49">
        <v>0</v>
      </c>
      <c r="DP26" s="49">
        <v>0</v>
      </c>
    </row>
    <row r="27" spans="1:120" ht="20.100000000000001" customHeight="1">
      <c r="A27" s="46">
        <v>18</v>
      </c>
      <c r="B27" s="21" t="s">
        <v>58</v>
      </c>
      <c r="C27" s="49">
        <f t="shared" si="2"/>
        <v>85995.721799999999</v>
      </c>
      <c r="D27" s="49">
        <f t="shared" si="2"/>
        <v>61490.547999999995</v>
      </c>
      <c r="E27" s="49">
        <f t="shared" si="3"/>
        <v>44849.8609</v>
      </c>
      <c r="F27" s="49">
        <f t="shared" si="3"/>
        <v>39848.097999999998</v>
      </c>
      <c r="G27" s="49">
        <f t="shared" si="3"/>
        <v>41145.8609</v>
      </c>
      <c r="H27" s="49">
        <f t="shared" si="3"/>
        <v>21642.45</v>
      </c>
      <c r="I27" s="49">
        <v>26970.400000000001</v>
      </c>
      <c r="J27" s="49">
        <v>23959.098000000002</v>
      </c>
      <c r="K27" s="49">
        <v>14500</v>
      </c>
      <c r="L27" s="49">
        <v>1826.25</v>
      </c>
      <c r="M27" s="49">
        <v>26170.400000000001</v>
      </c>
      <c r="N27" s="49">
        <v>23239.098000000002</v>
      </c>
      <c r="O27" s="49">
        <v>14500</v>
      </c>
      <c r="P27" s="49">
        <v>1826.25</v>
      </c>
      <c r="Q27" s="49">
        <v>800</v>
      </c>
      <c r="R27" s="49">
        <v>720</v>
      </c>
      <c r="S27" s="49">
        <v>0</v>
      </c>
      <c r="T27" s="49">
        <v>0</v>
      </c>
      <c r="U27" s="49">
        <v>0</v>
      </c>
      <c r="V27" s="49">
        <v>0</v>
      </c>
      <c r="W27" s="49">
        <v>0</v>
      </c>
      <c r="X27" s="49">
        <v>0</v>
      </c>
      <c r="Y27" s="49">
        <v>0</v>
      </c>
      <c r="Z27" s="49">
        <v>0</v>
      </c>
      <c r="AA27" s="49">
        <v>0</v>
      </c>
      <c r="AB27" s="49">
        <v>0</v>
      </c>
      <c r="AC27" s="49">
        <v>900</v>
      </c>
      <c r="AD27" s="49">
        <v>890</v>
      </c>
      <c r="AE27" s="49">
        <v>0</v>
      </c>
      <c r="AF27" s="49">
        <v>0</v>
      </c>
      <c r="AG27" s="49">
        <v>0</v>
      </c>
      <c r="AH27" s="49">
        <v>0</v>
      </c>
      <c r="AI27" s="49">
        <v>0</v>
      </c>
      <c r="AJ27" s="49">
        <v>0</v>
      </c>
      <c r="AK27" s="49">
        <v>0</v>
      </c>
      <c r="AL27" s="49">
        <v>0</v>
      </c>
      <c r="AM27" s="49">
        <v>0</v>
      </c>
      <c r="AN27" s="49">
        <v>0</v>
      </c>
      <c r="AO27" s="49">
        <v>900</v>
      </c>
      <c r="AP27" s="49">
        <v>890</v>
      </c>
      <c r="AQ27" s="49">
        <v>0</v>
      </c>
      <c r="AR27" s="49">
        <v>0</v>
      </c>
      <c r="AS27" s="49">
        <v>0</v>
      </c>
      <c r="AT27" s="49">
        <v>0</v>
      </c>
      <c r="AU27" s="49">
        <v>0</v>
      </c>
      <c r="AV27" s="49">
        <v>0</v>
      </c>
      <c r="AW27" s="49">
        <v>500</v>
      </c>
      <c r="AX27" s="49">
        <v>500</v>
      </c>
      <c r="AY27" s="49">
        <v>0</v>
      </c>
      <c r="AZ27" s="49">
        <v>0</v>
      </c>
      <c r="BA27" s="49">
        <v>500</v>
      </c>
      <c r="BB27" s="49">
        <v>500</v>
      </c>
      <c r="BC27" s="49">
        <v>0</v>
      </c>
      <c r="BD27" s="49">
        <v>0</v>
      </c>
      <c r="BE27" s="49">
        <v>0</v>
      </c>
      <c r="BF27" s="49">
        <v>0</v>
      </c>
      <c r="BG27" s="49">
        <v>0</v>
      </c>
      <c r="BH27" s="49">
        <v>0</v>
      </c>
      <c r="BI27" s="49">
        <v>1300</v>
      </c>
      <c r="BJ27" s="49">
        <v>1087</v>
      </c>
      <c r="BK27" s="49">
        <v>26645.8609</v>
      </c>
      <c r="BL27" s="49">
        <v>19816.2</v>
      </c>
      <c r="BM27" s="49">
        <v>0</v>
      </c>
      <c r="BN27" s="49">
        <v>0</v>
      </c>
      <c r="BO27" s="49">
        <v>0</v>
      </c>
      <c r="BP27" s="49">
        <v>0</v>
      </c>
      <c r="BQ27" s="49">
        <v>0</v>
      </c>
      <c r="BR27" s="49">
        <v>0</v>
      </c>
      <c r="BS27" s="49">
        <v>0</v>
      </c>
      <c r="BT27" s="49">
        <v>0</v>
      </c>
      <c r="BU27" s="49">
        <v>1000</v>
      </c>
      <c r="BV27" s="49">
        <v>794.5</v>
      </c>
      <c r="BW27" s="49">
        <v>26645.8609</v>
      </c>
      <c r="BX27" s="49">
        <v>19816.2</v>
      </c>
      <c r="BY27" s="49">
        <v>300</v>
      </c>
      <c r="BZ27" s="49">
        <v>292.5</v>
      </c>
      <c r="CA27" s="49">
        <v>0</v>
      </c>
      <c r="CB27" s="49">
        <v>0</v>
      </c>
      <c r="CC27" s="49">
        <v>0</v>
      </c>
      <c r="CD27" s="49">
        <v>0</v>
      </c>
      <c r="CE27" s="49">
        <v>0</v>
      </c>
      <c r="CF27" s="49">
        <v>0</v>
      </c>
      <c r="CG27" s="49">
        <v>0</v>
      </c>
      <c r="CH27" s="49">
        <v>0</v>
      </c>
      <c r="CI27" s="49">
        <v>0</v>
      </c>
      <c r="CJ27" s="49">
        <v>0</v>
      </c>
      <c r="CK27" s="49">
        <v>0</v>
      </c>
      <c r="CL27" s="49">
        <v>0</v>
      </c>
      <c r="CM27" s="49">
        <v>0</v>
      </c>
      <c r="CN27" s="49">
        <v>0</v>
      </c>
      <c r="CO27" s="49">
        <v>0</v>
      </c>
      <c r="CP27" s="49">
        <v>0</v>
      </c>
      <c r="CQ27" s="49">
        <v>0</v>
      </c>
      <c r="CR27" s="49">
        <v>0</v>
      </c>
      <c r="CS27" s="49">
        <v>0</v>
      </c>
      <c r="CT27" s="49">
        <v>0</v>
      </c>
      <c r="CU27" s="49">
        <v>0</v>
      </c>
      <c r="CV27" s="49">
        <v>0</v>
      </c>
      <c r="CW27" s="49">
        <v>12250</v>
      </c>
      <c r="CX27" s="49">
        <v>12162</v>
      </c>
      <c r="CY27" s="49">
        <v>0</v>
      </c>
      <c r="CZ27" s="49">
        <v>0</v>
      </c>
      <c r="DA27" s="49">
        <v>12250</v>
      </c>
      <c r="DB27" s="49">
        <v>12162</v>
      </c>
      <c r="DC27" s="49">
        <v>0</v>
      </c>
      <c r="DD27" s="49">
        <v>0</v>
      </c>
      <c r="DE27" s="49">
        <v>1761</v>
      </c>
      <c r="DF27" s="49">
        <v>1250</v>
      </c>
      <c r="DG27" s="49">
        <v>0</v>
      </c>
      <c r="DH27" s="49">
        <v>0</v>
      </c>
      <c r="DI27" s="49">
        <v>1168.4609</v>
      </c>
      <c r="DJ27" s="49">
        <v>0</v>
      </c>
      <c r="DK27" s="49">
        <v>1168.4609</v>
      </c>
      <c r="DL27" s="49">
        <v>0</v>
      </c>
      <c r="DM27" s="49">
        <v>0</v>
      </c>
      <c r="DN27" s="49">
        <v>0</v>
      </c>
      <c r="DO27" s="49">
        <v>0</v>
      </c>
      <c r="DP27" s="49">
        <v>0</v>
      </c>
    </row>
    <row r="28" spans="1:120" ht="20.100000000000001" customHeight="1">
      <c r="A28" s="46">
        <v>19</v>
      </c>
      <c r="B28" s="21" t="s">
        <v>59</v>
      </c>
      <c r="C28" s="49">
        <f t="shared" si="2"/>
        <v>19615.059500000003</v>
      </c>
      <c r="D28" s="49">
        <f t="shared" si="2"/>
        <v>18735.865999999998</v>
      </c>
      <c r="E28" s="49">
        <f t="shared" si="3"/>
        <v>18632.365000000002</v>
      </c>
      <c r="F28" s="49">
        <f t="shared" si="3"/>
        <v>18290.57</v>
      </c>
      <c r="G28" s="49">
        <f t="shared" si="3"/>
        <v>982.69450000000006</v>
      </c>
      <c r="H28" s="49">
        <f t="shared" si="3"/>
        <v>445.29599999999999</v>
      </c>
      <c r="I28" s="49">
        <v>17380.365000000002</v>
      </c>
      <c r="J28" s="49">
        <v>17038.57</v>
      </c>
      <c r="K28" s="49">
        <v>987.39850000000001</v>
      </c>
      <c r="L28" s="49">
        <v>450</v>
      </c>
      <c r="M28" s="49">
        <v>17380.365000000002</v>
      </c>
      <c r="N28" s="49">
        <v>17038.57</v>
      </c>
      <c r="O28" s="49">
        <v>987.39850000000001</v>
      </c>
      <c r="P28" s="49">
        <v>450</v>
      </c>
      <c r="Q28" s="49">
        <v>0</v>
      </c>
      <c r="R28" s="49">
        <v>0</v>
      </c>
      <c r="S28" s="49">
        <v>0</v>
      </c>
      <c r="T28" s="49">
        <v>0</v>
      </c>
      <c r="U28" s="49">
        <v>0</v>
      </c>
      <c r="V28" s="49">
        <v>0</v>
      </c>
      <c r="W28" s="49">
        <v>0</v>
      </c>
      <c r="X28" s="49">
        <v>0</v>
      </c>
      <c r="Y28" s="49">
        <v>0</v>
      </c>
      <c r="Z28" s="49">
        <v>0</v>
      </c>
      <c r="AA28" s="49">
        <v>0</v>
      </c>
      <c r="AB28" s="49">
        <v>0</v>
      </c>
      <c r="AC28" s="49">
        <v>0</v>
      </c>
      <c r="AD28" s="49">
        <v>0</v>
      </c>
      <c r="AE28" s="49">
        <v>-4.7039999999999997</v>
      </c>
      <c r="AF28" s="49">
        <v>-4.7039999999999997</v>
      </c>
      <c r="AG28" s="49">
        <v>0</v>
      </c>
      <c r="AH28" s="49">
        <v>0</v>
      </c>
      <c r="AI28" s="49">
        <v>0</v>
      </c>
      <c r="AJ28" s="49">
        <v>0</v>
      </c>
      <c r="AK28" s="49">
        <v>0</v>
      </c>
      <c r="AL28" s="49">
        <v>0</v>
      </c>
      <c r="AM28" s="49">
        <v>0</v>
      </c>
      <c r="AN28" s="49">
        <v>0</v>
      </c>
      <c r="AO28" s="49">
        <v>0</v>
      </c>
      <c r="AP28" s="49">
        <v>0</v>
      </c>
      <c r="AQ28" s="49">
        <v>0</v>
      </c>
      <c r="AR28" s="49">
        <v>0</v>
      </c>
      <c r="AS28" s="49">
        <v>0</v>
      </c>
      <c r="AT28" s="49">
        <v>0</v>
      </c>
      <c r="AU28" s="49">
        <v>-4.7039999999999997</v>
      </c>
      <c r="AV28" s="49">
        <v>-4.7039999999999997</v>
      </c>
      <c r="AW28" s="49">
        <v>0</v>
      </c>
      <c r="AX28" s="49">
        <v>0</v>
      </c>
      <c r="AY28" s="49">
        <v>0</v>
      </c>
      <c r="AZ28" s="49">
        <v>0</v>
      </c>
      <c r="BA28" s="49">
        <v>0</v>
      </c>
      <c r="BB28" s="49">
        <v>0</v>
      </c>
      <c r="BC28" s="49">
        <v>0</v>
      </c>
      <c r="BD28" s="49">
        <v>0</v>
      </c>
      <c r="BE28" s="49">
        <v>0</v>
      </c>
      <c r="BF28" s="49">
        <v>0</v>
      </c>
      <c r="BG28" s="49">
        <v>0</v>
      </c>
      <c r="BH28" s="49">
        <v>0</v>
      </c>
      <c r="BI28" s="49">
        <v>0</v>
      </c>
      <c r="BJ28" s="49">
        <v>0</v>
      </c>
      <c r="BK28" s="49">
        <v>0</v>
      </c>
      <c r="BL28" s="49">
        <v>0</v>
      </c>
      <c r="BM28" s="49">
        <v>0</v>
      </c>
      <c r="BN28" s="49">
        <v>0</v>
      </c>
      <c r="BO28" s="49">
        <v>0</v>
      </c>
      <c r="BP28" s="49">
        <v>0</v>
      </c>
      <c r="BQ28" s="49">
        <v>0</v>
      </c>
      <c r="BR28" s="49">
        <v>0</v>
      </c>
      <c r="BS28" s="49">
        <v>0</v>
      </c>
      <c r="BT28" s="49">
        <v>0</v>
      </c>
      <c r="BU28" s="49">
        <v>0</v>
      </c>
      <c r="BV28" s="49">
        <v>0</v>
      </c>
      <c r="BW28" s="49">
        <v>0</v>
      </c>
      <c r="BX28" s="49">
        <v>0</v>
      </c>
      <c r="BY28" s="49">
        <v>0</v>
      </c>
      <c r="BZ28" s="49">
        <v>0</v>
      </c>
      <c r="CA28" s="49">
        <v>0</v>
      </c>
      <c r="CB28" s="49">
        <v>0</v>
      </c>
      <c r="CC28" s="49">
        <v>0</v>
      </c>
      <c r="CD28" s="49">
        <v>0</v>
      </c>
      <c r="CE28" s="49">
        <v>0</v>
      </c>
      <c r="CF28" s="49">
        <v>0</v>
      </c>
      <c r="CG28" s="49">
        <v>0</v>
      </c>
      <c r="CH28" s="49">
        <v>0</v>
      </c>
      <c r="CI28" s="49">
        <v>0</v>
      </c>
      <c r="CJ28" s="49">
        <v>0</v>
      </c>
      <c r="CK28" s="49">
        <v>0</v>
      </c>
      <c r="CL28" s="49">
        <v>0</v>
      </c>
      <c r="CM28" s="49">
        <v>0</v>
      </c>
      <c r="CN28" s="49">
        <v>0</v>
      </c>
      <c r="CO28" s="49">
        <v>0</v>
      </c>
      <c r="CP28" s="49">
        <v>0</v>
      </c>
      <c r="CQ28" s="49">
        <v>0</v>
      </c>
      <c r="CR28" s="49">
        <v>0</v>
      </c>
      <c r="CS28" s="49">
        <v>0</v>
      </c>
      <c r="CT28" s="49">
        <v>0</v>
      </c>
      <c r="CU28" s="49">
        <v>0</v>
      </c>
      <c r="CV28" s="49">
        <v>0</v>
      </c>
      <c r="CW28" s="49">
        <v>0</v>
      </c>
      <c r="CX28" s="49">
        <v>0</v>
      </c>
      <c r="CY28" s="49">
        <v>0</v>
      </c>
      <c r="CZ28" s="49">
        <v>0</v>
      </c>
      <c r="DA28" s="49">
        <v>0</v>
      </c>
      <c r="DB28" s="49">
        <v>0</v>
      </c>
      <c r="DC28" s="49">
        <v>0</v>
      </c>
      <c r="DD28" s="49">
        <v>0</v>
      </c>
      <c r="DE28" s="49">
        <v>1252</v>
      </c>
      <c r="DF28" s="49">
        <v>1252</v>
      </c>
      <c r="DG28" s="49">
        <v>0</v>
      </c>
      <c r="DH28" s="49">
        <v>0</v>
      </c>
      <c r="DI28" s="49">
        <v>0</v>
      </c>
      <c r="DJ28" s="49">
        <v>0</v>
      </c>
      <c r="DK28" s="49">
        <v>0</v>
      </c>
      <c r="DL28" s="49">
        <v>0</v>
      </c>
      <c r="DM28" s="49">
        <v>0</v>
      </c>
      <c r="DN28" s="49">
        <v>0</v>
      </c>
      <c r="DO28" s="49">
        <v>0</v>
      </c>
      <c r="DP28" s="49">
        <v>0</v>
      </c>
    </row>
    <row r="29" spans="1:120" ht="20.100000000000001" customHeight="1">
      <c r="A29" s="46">
        <v>20</v>
      </c>
      <c r="B29" s="22" t="s">
        <v>60</v>
      </c>
      <c r="C29" s="49">
        <f t="shared" si="2"/>
        <v>696723.34239999996</v>
      </c>
      <c r="D29" s="49">
        <f t="shared" si="2"/>
        <v>658942.35800000001</v>
      </c>
      <c r="E29" s="49">
        <f t="shared" si="3"/>
        <v>663637.79999999993</v>
      </c>
      <c r="F29" s="49">
        <f t="shared" si="3"/>
        <v>636395.87899999996</v>
      </c>
      <c r="G29" s="49">
        <f t="shared" si="3"/>
        <v>33085.542399999998</v>
      </c>
      <c r="H29" s="49">
        <f t="shared" si="3"/>
        <v>22546.479000000003</v>
      </c>
      <c r="I29" s="49">
        <v>199963.82399999999</v>
      </c>
      <c r="J29" s="49">
        <v>183604.723</v>
      </c>
      <c r="K29" s="49">
        <v>12040.83</v>
      </c>
      <c r="L29" s="49">
        <v>8825.98</v>
      </c>
      <c r="M29" s="49">
        <v>191148.524</v>
      </c>
      <c r="N29" s="49">
        <v>175441.21900000001</v>
      </c>
      <c r="O29" s="49">
        <v>9040.83</v>
      </c>
      <c r="P29" s="49">
        <v>8825.98</v>
      </c>
      <c r="Q29" s="49">
        <v>5050</v>
      </c>
      <c r="R29" s="49">
        <v>4399.5039999999999</v>
      </c>
      <c r="S29" s="49">
        <v>3000</v>
      </c>
      <c r="T29" s="49">
        <v>0</v>
      </c>
      <c r="U29" s="49">
        <v>210</v>
      </c>
      <c r="V29" s="49">
        <v>181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3122.5</v>
      </c>
      <c r="AD29" s="49">
        <v>2022.5</v>
      </c>
      <c r="AE29" s="49">
        <v>-38170.949500000002</v>
      </c>
      <c r="AF29" s="49">
        <v>-33124.169000000002</v>
      </c>
      <c r="AG29" s="49">
        <v>162.5</v>
      </c>
      <c r="AH29" s="49">
        <v>162.5</v>
      </c>
      <c r="AI29" s="49">
        <v>0</v>
      </c>
      <c r="AJ29" s="49">
        <v>0</v>
      </c>
      <c r="AK29" s="49">
        <v>0</v>
      </c>
      <c r="AL29" s="49">
        <v>0</v>
      </c>
      <c r="AM29" s="49">
        <v>4809.3</v>
      </c>
      <c r="AN29" s="49">
        <v>0</v>
      </c>
      <c r="AO29" s="49">
        <v>800</v>
      </c>
      <c r="AP29" s="49">
        <v>800</v>
      </c>
      <c r="AQ29" s="49">
        <v>40168.1</v>
      </c>
      <c r="AR29" s="49">
        <v>38714.81</v>
      </c>
      <c r="AS29" s="49">
        <v>0</v>
      </c>
      <c r="AT29" s="49">
        <v>0</v>
      </c>
      <c r="AU29" s="49">
        <v>-83148.349499999997</v>
      </c>
      <c r="AV29" s="49">
        <v>-71838.979000000007</v>
      </c>
      <c r="AW29" s="49">
        <v>69766.312999999995</v>
      </c>
      <c r="AX29" s="49">
        <v>69110.680999999997</v>
      </c>
      <c r="AY29" s="49">
        <v>4916.8</v>
      </c>
      <c r="AZ29" s="49">
        <v>4245</v>
      </c>
      <c r="BA29" s="49">
        <v>61766.313000000002</v>
      </c>
      <c r="BB29" s="49">
        <v>61295.680999999997</v>
      </c>
      <c r="BC29" s="49">
        <v>4916.8</v>
      </c>
      <c r="BD29" s="49">
        <v>4245</v>
      </c>
      <c r="BE29" s="49">
        <v>8000</v>
      </c>
      <c r="BF29" s="49">
        <v>7815</v>
      </c>
      <c r="BG29" s="49">
        <v>0</v>
      </c>
      <c r="BH29" s="49">
        <v>0</v>
      </c>
      <c r="BI29" s="49">
        <v>62646.887999999999</v>
      </c>
      <c r="BJ29" s="49">
        <v>59571.726000000002</v>
      </c>
      <c r="BK29" s="49">
        <v>48655.4519</v>
      </c>
      <c r="BL29" s="49">
        <v>38430.410000000003</v>
      </c>
      <c r="BM29" s="49">
        <v>0</v>
      </c>
      <c r="BN29" s="49">
        <v>0</v>
      </c>
      <c r="BO29" s="49">
        <v>27382.973900000001</v>
      </c>
      <c r="BP29" s="49">
        <v>21211.83</v>
      </c>
      <c r="BQ29" s="49">
        <v>0</v>
      </c>
      <c r="BR29" s="49">
        <v>0</v>
      </c>
      <c r="BS29" s="49">
        <v>0</v>
      </c>
      <c r="BT29" s="49">
        <v>0</v>
      </c>
      <c r="BU29" s="49">
        <v>2800.2249999999999</v>
      </c>
      <c r="BV29" s="49">
        <v>2709.5250000000001</v>
      </c>
      <c r="BW29" s="49">
        <v>16146.588</v>
      </c>
      <c r="BX29" s="49">
        <v>12436</v>
      </c>
      <c r="BY29" s="49">
        <v>45768.563000000002</v>
      </c>
      <c r="BZ29" s="49">
        <v>42784.101000000002</v>
      </c>
      <c r="CA29" s="49">
        <v>5125.8900000000003</v>
      </c>
      <c r="CB29" s="49">
        <v>4782.58</v>
      </c>
      <c r="CC29" s="49">
        <v>14078.1</v>
      </c>
      <c r="CD29" s="49">
        <v>14078.1</v>
      </c>
      <c r="CE29" s="49">
        <v>0</v>
      </c>
      <c r="CF29" s="49">
        <v>0</v>
      </c>
      <c r="CG29" s="49">
        <v>0</v>
      </c>
      <c r="CH29" s="49">
        <v>0</v>
      </c>
      <c r="CI29" s="49">
        <v>0</v>
      </c>
      <c r="CJ29" s="49">
        <v>0</v>
      </c>
      <c r="CK29" s="49">
        <v>76566.917000000001</v>
      </c>
      <c r="CL29" s="49">
        <v>75907.207999999999</v>
      </c>
      <c r="CM29" s="49">
        <v>542.13</v>
      </c>
      <c r="CN29" s="49">
        <v>459.2</v>
      </c>
      <c r="CO29" s="49">
        <v>76224.918000000005</v>
      </c>
      <c r="CP29" s="49">
        <v>75593.718999999997</v>
      </c>
      <c r="CQ29" s="49">
        <v>542.13</v>
      </c>
      <c r="CR29" s="49">
        <v>459.2</v>
      </c>
      <c r="CS29" s="49">
        <v>25014.198</v>
      </c>
      <c r="CT29" s="49">
        <v>24679.393</v>
      </c>
      <c r="CU29" s="49">
        <v>0</v>
      </c>
      <c r="CV29" s="49">
        <v>0</v>
      </c>
      <c r="CW29" s="49">
        <v>235824.136</v>
      </c>
      <c r="CX29" s="49">
        <v>232278.041</v>
      </c>
      <c r="CY29" s="49">
        <v>5000</v>
      </c>
      <c r="CZ29" s="49">
        <v>3710.058</v>
      </c>
      <c r="DA29" s="49">
        <v>156693.698</v>
      </c>
      <c r="DB29" s="49">
        <v>155408.53400000001</v>
      </c>
      <c r="DC29" s="49">
        <v>5000</v>
      </c>
      <c r="DD29" s="49">
        <v>3710.058</v>
      </c>
      <c r="DE29" s="49">
        <v>14995</v>
      </c>
      <c r="DF29" s="49">
        <v>13720</v>
      </c>
      <c r="DG29" s="49">
        <v>0</v>
      </c>
      <c r="DH29" s="49">
        <v>0</v>
      </c>
      <c r="DI29" s="49">
        <v>643.50199999999995</v>
      </c>
      <c r="DJ29" s="49">
        <v>0</v>
      </c>
      <c r="DK29" s="49">
        <v>542.22199999999998</v>
      </c>
      <c r="DL29" s="49">
        <v>0</v>
      </c>
      <c r="DM29" s="49">
        <v>101.28</v>
      </c>
      <c r="DN29" s="49">
        <v>0</v>
      </c>
      <c r="DO29" s="49">
        <v>0</v>
      </c>
      <c r="DP29" s="49">
        <v>0</v>
      </c>
    </row>
    <row r="30" spans="1:120" ht="20.100000000000001" customHeight="1">
      <c r="A30" s="46">
        <v>21</v>
      </c>
      <c r="B30" s="22" t="s">
        <v>61</v>
      </c>
      <c r="C30" s="49">
        <f t="shared" si="2"/>
        <v>224287.00200000001</v>
      </c>
      <c r="D30" s="49">
        <f t="shared" si="2"/>
        <v>220547.83399999997</v>
      </c>
      <c r="E30" s="49">
        <f t="shared" si="3"/>
        <v>219612.6</v>
      </c>
      <c r="F30" s="49">
        <f t="shared" si="3"/>
        <v>219609.22699999998</v>
      </c>
      <c r="G30" s="49">
        <f t="shared" si="3"/>
        <v>4674.402</v>
      </c>
      <c r="H30" s="49">
        <f t="shared" si="3"/>
        <v>938.60699999999997</v>
      </c>
      <c r="I30" s="49">
        <v>60945.851000000002</v>
      </c>
      <c r="J30" s="49">
        <v>60942.951999999997</v>
      </c>
      <c r="K30" s="49">
        <v>1000</v>
      </c>
      <c r="L30" s="49">
        <v>997.5</v>
      </c>
      <c r="M30" s="49">
        <v>50071.521000000001</v>
      </c>
      <c r="N30" s="49">
        <v>50069.171999999999</v>
      </c>
      <c r="O30" s="49">
        <v>1000</v>
      </c>
      <c r="P30" s="49">
        <v>997.5</v>
      </c>
      <c r="Q30" s="49">
        <v>5511.13</v>
      </c>
      <c r="R30" s="49">
        <v>5510.58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4532</v>
      </c>
      <c r="AD30" s="49">
        <v>4532</v>
      </c>
      <c r="AE30" s="49">
        <v>-1805.598</v>
      </c>
      <c r="AF30" s="49">
        <v>-2092.393</v>
      </c>
      <c r="AG30" s="49">
        <v>4532</v>
      </c>
      <c r="AH30" s="49">
        <v>4532</v>
      </c>
      <c r="AI30" s="49">
        <v>1740</v>
      </c>
      <c r="AJ30" s="49">
        <v>1740</v>
      </c>
      <c r="AK30" s="49">
        <v>0</v>
      </c>
      <c r="AL30" s="49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2454.402</v>
      </c>
      <c r="AR30" s="49">
        <v>285</v>
      </c>
      <c r="AS30" s="49">
        <v>0</v>
      </c>
      <c r="AT30" s="49">
        <v>0</v>
      </c>
      <c r="AU30" s="49">
        <v>-6000</v>
      </c>
      <c r="AV30" s="49">
        <v>-4117.393</v>
      </c>
      <c r="AW30" s="49">
        <v>54823.974999999999</v>
      </c>
      <c r="AX30" s="49">
        <v>54823.974999999999</v>
      </c>
      <c r="AY30" s="49">
        <v>220</v>
      </c>
      <c r="AZ30" s="49">
        <v>220</v>
      </c>
      <c r="BA30" s="49">
        <v>54823.974999999999</v>
      </c>
      <c r="BB30" s="49">
        <v>54823.974999999999</v>
      </c>
      <c r="BC30" s="49">
        <v>0</v>
      </c>
      <c r="BD30" s="49">
        <v>0</v>
      </c>
      <c r="BE30" s="49">
        <v>0</v>
      </c>
      <c r="BF30" s="49">
        <v>0</v>
      </c>
      <c r="BG30" s="49">
        <v>220</v>
      </c>
      <c r="BH30" s="49">
        <v>220</v>
      </c>
      <c r="BI30" s="49">
        <v>377</v>
      </c>
      <c r="BJ30" s="49">
        <v>377</v>
      </c>
      <c r="BK30" s="49">
        <v>4260</v>
      </c>
      <c r="BL30" s="49">
        <v>1813.5</v>
      </c>
      <c r="BM30" s="49">
        <v>0</v>
      </c>
      <c r="BN30" s="49">
        <v>0</v>
      </c>
      <c r="BO30" s="49">
        <v>0</v>
      </c>
      <c r="BP30" s="49">
        <v>0</v>
      </c>
      <c r="BQ30" s="49">
        <v>0</v>
      </c>
      <c r="BR30" s="49">
        <v>0</v>
      </c>
      <c r="BS30" s="49">
        <v>0</v>
      </c>
      <c r="BT30" s="49">
        <v>0</v>
      </c>
      <c r="BU30" s="49">
        <v>0</v>
      </c>
      <c r="BV30" s="49">
        <v>0</v>
      </c>
      <c r="BW30" s="49">
        <v>0</v>
      </c>
      <c r="BX30" s="49">
        <v>0</v>
      </c>
      <c r="BY30" s="49">
        <v>377</v>
      </c>
      <c r="BZ30" s="49">
        <v>377</v>
      </c>
      <c r="CA30" s="49">
        <v>4260</v>
      </c>
      <c r="CB30" s="49">
        <v>1813.5</v>
      </c>
      <c r="CC30" s="49">
        <v>0</v>
      </c>
      <c r="CD30" s="49">
        <v>0</v>
      </c>
      <c r="CE30" s="49">
        <v>0</v>
      </c>
      <c r="CF30" s="49">
        <v>0</v>
      </c>
      <c r="CG30" s="49">
        <v>0</v>
      </c>
      <c r="CH30" s="49">
        <v>0</v>
      </c>
      <c r="CI30" s="49">
        <v>0</v>
      </c>
      <c r="CJ30" s="49">
        <v>0</v>
      </c>
      <c r="CK30" s="49">
        <v>50133.650999999998</v>
      </c>
      <c r="CL30" s="49">
        <v>50133.177000000003</v>
      </c>
      <c r="CM30" s="49">
        <v>0</v>
      </c>
      <c r="CN30" s="49">
        <v>0</v>
      </c>
      <c r="CO30" s="49">
        <v>38212.536999999997</v>
      </c>
      <c r="CP30" s="49">
        <v>38212.063000000002</v>
      </c>
      <c r="CQ30" s="49">
        <v>0</v>
      </c>
      <c r="CR30" s="49">
        <v>0</v>
      </c>
      <c r="CS30" s="49">
        <v>9919.7199999999993</v>
      </c>
      <c r="CT30" s="49">
        <v>9919.7199999999993</v>
      </c>
      <c r="CU30" s="49">
        <v>0</v>
      </c>
      <c r="CV30" s="49">
        <v>0</v>
      </c>
      <c r="CW30" s="49">
        <v>46685.623</v>
      </c>
      <c r="CX30" s="49">
        <v>46685.623</v>
      </c>
      <c r="CY30" s="49">
        <v>0</v>
      </c>
      <c r="CZ30" s="49">
        <v>0</v>
      </c>
      <c r="DA30" s="49">
        <v>46685.623</v>
      </c>
      <c r="DB30" s="49">
        <v>46685.623</v>
      </c>
      <c r="DC30" s="49">
        <v>0</v>
      </c>
      <c r="DD30" s="49">
        <v>0</v>
      </c>
      <c r="DE30" s="49">
        <v>2114.5</v>
      </c>
      <c r="DF30" s="49">
        <v>2114.5</v>
      </c>
      <c r="DG30" s="49">
        <v>0</v>
      </c>
      <c r="DH30" s="49">
        <v>0</v>
      </c>
      <c r="DI30" s="49">
        <v>1000</v>
      </c>
      <c r="DJ30" s="49">
        <v>0</v>
      </c>
      <c r="DK30" s="49">
        <v>0</v>
      </c>
      <c r="DL30" s="49">
        <v>0</v>
      </c>
      <c r="DM30" s="49">
        <v>1000</v>
      </c>
      <c r="DN30" s="49">
        <v>0</v>
      </c>
      <c r="DO30" s="49">
        <v>0</v>
      </c>
      <c r="DP30" s="49">
        <v>0</v>
      </c>
    </row>
    <row r="31" spans="1:120" ht="20.100000000000001" customHeight="1">
      <c r="A31" s="46">
        <v>22</v>
      </c>
      <c r="B31" s="21" t="s">
        <v>62</v>
      </c>
      <c r="C31" s="49">
        <f t="shared" si="2"/>
        <v>81617.397200000007</v>
      </c>
      <c r="D31" s="49">
        <f t="shared" si="2"/>
        <v>64853.520999999993</v>
      </c>
      <c r="E31" s="49">
        <f t="shared" si="3"/>
        <v>57768.6</v>
      </c>
      <c r="F31" s="49">
        <f t="shared" si="3"/>
        <v>50633.998999999996</v>
      </c>
      <c r="G31" s="49">
        <f t="shared" si="3"/>
        <v>23848.797200000001</v>
      </c>
      <c r="H31" s="49">
        <f t="shared" si="3"/>
        <v>14219.521999999999</v>
      </c>
      <c r="I31" s="49">
        <v>21130</v>
      </c>
      <c r="J31" s="49">
        <v>17321.499</v>
      </c>
      <c r="K31" s="49">
        <v>6500</v>
      </c>
      <c r="L31" s="49">
        <v>0</v>
      </c>
      <c r="M31" s="49">
        <v>19530</v>
      </c>
      <c r="N31" s="49">
        <v>16612.298999999999</v>
      </c>
      <c r="O31" s="49">
        <v>6500</v>
      </c>
      <c r="P31" s="49">
        <v>0</v>
      </c>
      <c r="Q31" s="49">
        <v>1600</v>
      </c>
      <c r="R31" s="49">
        <v>709.2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4040</v>
      </c>
      <c r="AD31" s="49">
        <v>4038</v>
      </c>
      <c r="AE31" s="49">
        <v>2916.4119999999998</v>
      </c>
      <c r="AF31" s="49">
        <v>2897.98</v>
      </c>
      <c r="AG31" s="49">
        <v>40</v>
      </c>
      <c r="AH31" s="49">
        <v>38</v>
      </c>
      <c r="AI31" s="49">
        <v>0</v>
      </c>
      <c r="AJ31" s="49">
        <v>0</v>
      </c>
      <c r="AK31" s="49">
        <v>0</v>
      </c>
      <c r="AL31" s="49">
        <v>0</v>
      </c>
      <c r="AM31" s="49">
        <v>2916.4119999999998</v>
      </c>
      <c r="AN31" s="49">
        <v>2916.4119999999998</v>
      </c>
      <c r="AO31" s="49">
        <v>4000</v>
      </c>
      <c r="AP31" s="49">
        <v>4000</v>
      </c>
      <c r="AQ31" s="49">
        <v>0</v>
      </c>
      <c r="AR31" s="49">
        <v>0</v>
      </c>
      <c r="AS31" s="49">
        <v>0</v>
      </c>
      <c r="AT31" s="49">
        <v>0</v>
      </c>
      <c r="AU31" s="49">
        <v>0</v>
      </c>
      <c r="AV31" s="49">
        <v>-18.431999999999999</v>
      </c>
      <c r="AW31" s="49">
        <v>0</v>
      </c>
      <c r="AX31" s="49">
        <v>0</v>
      </c>
      <c r="AY31" s="49">
        <v>0</v>
      </c>
      <c r="AZ31" s="49">
        <v>0</v>
      </c>
      <c r="BA31" s="49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49">
        <v>0</v>
      </c>
      <c r="BI31" s="49">
        <v>17751.2</v>
      </c>
      <c r="BJ31" s="49">
        <v>17751.2</v>
      </c>
      <c r="BK31" s="49">
        <v>14432.385200000001</v>
      </c>
      <c r="BL31" s="49">
        <v>11321.541999999999</v>
      </c>
      <c r="BM31" s="49">
        <v>0</v>
      </c>
      <c r="BN31" s="49">
        <v>0</v>
      </c>
      <c r="BO31" s="49">
        <v>0</v>
      </c>
      <c r="BP31" s="49">
        <v>0</v>
      </c>
      <c r="BQ31" s="49">
        <v>0</v>
      </c>
      <c r="BR31" s="49">
        <v>0</v>
      </c>
      <c r="BS31" s="49">
        <v>0</v>
      </c>
      <c r="BT31" s="49">
        <v>0</v>
      </c>
      <c r="BU31" s="49">
        <v>17751.2</v>
      </c>
      <c r="BV31" s="49">
        <v>17751.2</v>
      </c>
      <c r="BW31" s="49">
        <v>14432.385200000001</v>
      </c>
      <c r="BX31" s="49">
        <v>11321.541999999999</v>
      </c>
      <c r="BY31" s="49">
        <v>0</v>
      </c>
      <c r="BZ31" s="49">
        <v>0</v>
      </c>
      <c r="CA31" s="49">
        <v>0</v>
      </c>
      <c r="CB31" s="49">
        <v>0</v>
      </c>
      <c r="CC31" s="49">
        <v>0</v>
      </c>
      <c r="CD31" s="49">
        <v>0</v>
      </c>
      <c r="CE31" s="49">
        <v>0</v>
      </c>
      <c r="CF31" s="49">
        <v>0</v>
      </c>
      <c r="CG31" s="49">
        <v>0</v>
      </c>
      <c r="CH31" s="49">
        <v>0</v>
      </c>
      <c r="CI31" s="49">
        <v>0</v>
      </c>
      <c r="CJ31" s="49">
        <v>0</v>
      </c>
      <c r="CK31" s="49">
        <v>800</v>
      </c>
      <c r="CL31" s="49">
        <v>421.5</v>
      </c>
      <c r="CM31" s="49">
        <v>0</v>
      </c>
      <c r="CN31" s="49">
        <v>0</v>
      </c>
      <c r="CO31" s="49">
        <v>800</v>
      </c>
      <c r="CP31" s="49">
        <v>421.5</v>
      </c>
      <c r="CQ31" s="49">
        <v>0</v>
      </c>
      <c r="CR31" s="49">
        <v>0</v>
      </c>
      <c r="CS31" s="49">
        <v>0</v>
      </c>
      <c r="CT31" s="49">
        <v>0</v>
      </c>
      <c r="CU31" s="49">
        <v>0</v>
      </c>
      <c r="CV31" s="49">
        <v>0</v>
      </c>
      <c r="CW31" s="49">
        <v>10601.8</v>
      </c>
      <c r="CX31" s="49">
        <v>10601.8</v>
      </c>
      <c r="CY31" s="49">
        <v>0</v>
      </c>
      <c r="CZ31" s="49">
        <v>0</v>
      </c>
      <c r="DA31" s="49">
        <v>10601.8</v>
      </c>
      <c r="DB31" s="49">
        <v>10601.8</v>
      </c>
      <c r="DC31" s="49">
        <v>0</v>
      </c>
      <c r="DD31" s="49">
        <v>0</v>
      </c>
      <c r="DE31" s="49">
        <v>500</v>
      </c>
      <c r="DF31" s="49">
        <v>500</v>
      </c>
      <c r="DG31" s="49">
        <v>0</v>
      </c>
      <c r="DH31" s="49">
        <v>0</v>
      </c>
      <c r="DI31" s="49">
        <v>2945.6</v>
      </c>
      <c r="DJ31" s="49">
        <v>0</v>
      </c>
      <c r="DK31" s="49">
        <v>2945.6</v>
      </c>
      <c r="DL31" s="49">
        <v>0</v>
      </c>
      <c r="DM31" s="49">
        <v>0</v>
      </c>
      <c r="DN31" s="49">
        <v>0</v>
      </c>
      <c r="DO31" s="49">
        <v>0</v>
      </c>
      <c r="DP31" s="49">
        <v>0</v>
      </c>
    </row>
    <row r="32" spans="1:120" ht="20.100000000000001" customHeight="1">
      <c r="A32" s="46">
        <v>23</v>
      </c>
      <c r="B32" s="21" t="s">
        <v>63</v>
      </c>
      <c r="C32" s="49">
        <f t="shared" si="2"/>
        <v>15363.3</v>
      </c>
      <c r="D32" s="49">
        <f t="shared" si="2"/>
        <v>15113.434999999999</v>
      </c>
      <c r="E32" s="49">
        <f t="shared" si="3"/>
        <v>14745.9</v>
      </c>
      <c r="F32" s="49">
        <f t="shared" si="3"/>
        <v>14496.035</v>
      </c>
      <c r="G32" s="49">
        <f t="shared" si="3"/>
        <v>617.4</v>
      </c>
      <c r="H32" s="49">
        <f t="shared" si="3"/>
        <v>617.4</v>
      </c>
      <c r="I32" s="49">
        <v>9000.9</v>
      </c>
      <c r="J32" s="49">
        <v>8751.0349999999999</v>
      </c>
      <c r="K32" s="49">
        <v>617.4</v>
      </c>
      <c r="L32" s="49">
        <v>617.4</v>
      </c>
      <c r="M32" s="49">
        <v>8315</v>
      </c>
      <c r="N32" s="49">
        <v>8065.1350000000002</v>
      </c>
      <c r="O32" s="49">
        <v>617.4</v>
      </c>
      <c r="P32" s="49">
        <v>617.4</v>
      </c>
      <c r="Q32" s="49">
        <v>685.9</v>
      </c>
      <c r="R32" s="49">
        <v>685.9</v>
      </c>
      <c r="S32" s="49">
        <v>0</v>
      </c>
      <c r="T32" s="49">
        <v>0</v>
      </c>
      <c r="U32" s="49">
        <v>0</v>
      </c>
      <c r="V32" s="49">
        <v>0</v>
      </c>
      <c r="W32" s="49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49">
        <v>0</v>
      </c>
      <c r="AE32" s="49">
        <v>0</v>
      </c>
      <c r="AF32" s="49">
        <v>0</v>
      </c>
      <c r="AG32" s="49">
        <v>0</v>
      </c>
      <c r="AH32" s="49">
        <v>0</v>
      </c>
      <c r="AI32" s="49">
        <v>0</v>
      </c>
      <c r="AJ32" s="49">
        <v>0</v>
      </c>
      <c r="AK32" s="49">
        <v>0</v>
      </c>
      <c r="AL32" s="49">
        <v>0</v>
      </c>
      <c r="AM32" s="49">
        <v>0</v>
      </c>
      <c r="AN32" s="49">
        <v>0</v>
      </c>
      <c r="AO32" s="49">
        <v>0</v>
      </c>
      <c r="AP32" s="49">
        <v>0</v>
      </c>
      <c r="AQ32" s="49">
        <v>0</v>
      </c>
      <c r="AR32" s="49">
        <v>0</v>
      </c>
      <c r="AS32" s="49">
        <v>0</v>
      </c>
      <c r="AT32" s="49">
        <v>0</v>
      </c>
      <c r="AU32" s="49">
        <v>0</v>
      </c>
      <c r="AV32" s="49">
        <v>0</v>
      </c>
      <c r="AW32" s="49">
        <v>0</v>
      </c>
      <c r="AX32" s="49">
        <v>0</v>
      </c>
      <c r="AY32" s="49">
        <v>0</v>
      </c>
      <c r="AZ32" s="49">
        <v>0</v>
      </c>
      <c r="BA32" s="49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>
        <v>0</v>
      </c>
      <c r="BI32" s="49">
        <v>800</v>
      </c>
      <c r="BJ32" s="49">
        <v>800</v>
      </c>
      <c r="BK32" s="49">
        <v>0</v>
      </c>
      <c r="BL32" s="49">
        <v>0</v>
      </c>
      <c r="BM32" s="49">
        <v>0</v>
      </c>
      <c r="BN32" s="49">
        <v>0</v>
      </c>
      <c r="BO32" s="49">
        <v>0</v>
      </c>
      <c r="BP32" s="49">
        <v>0</v>
      </c>
      <c r="BQ32" s="49">
        <v>0</v>
      </c>
      <c r="BR32" s="49">
        <v>0</v>
      </c>
      <c r="BS32" s="49">
        <v>0</v>
      </c>
      <c r="BT32" s="49">
        <v>0</v>
      </c>
      <c r="BU32" s="49">
        <v>800</v>
      </c>
      <c r="BV32" s="49">
        <v>800</v>
      </c>
      <c r="BW32" s="49">
        <v>0</v>
      </c>
      <c r="BX32" s="49">
        <v>0</v>
      </c>
      <c r="BY32" s="49">
        <v>0</v>
      </c>
      <c r="BZ32" s="49">
        <v>0</v>
      </c>
      <c r="CA32" s="49">
        <v>0</v>
      </c>
      <c r="CB32" s="49">
        <v>0</v>
      </c>
      <c r="CC32" s="49">
        <v>0</v>
      </c>
      <c r="CD32" s="49">
        <v>0</v>
      </c>
      <c r="CE32" s="49">
        <v>0</v>
      </c>
      <c r="CF32" s="49">
        <v>0</v>
      </c>
      <c r="CG32" s="49">
        <v>0</v>
      </c>
      <c r="CH32" s="49">
        <v>0</v>
      </c>
      <c r="CI32" s="49">
        <v>0</v>
      </c>
      <c r="CJ32" s="49">
        <v>0</v>
      </c>
      <c r="CK32" s="49">
        <v>200</v>
      </c>
      <c r="CL32" s="49">
        <v>200</v>
      </c>
      <c r="CM32" s="49">
        <v>0</v>
      </c>
      <c r="CN32" s="49">
        <v>0</v>
      </c>
      <c r="CO32" s="49">
        <v>200</v>
      </c>
      <c r="CP32" s="49">
        <v>200</v>
      </c>
      <c r="CQ32" s="49">
        <v>0</v>
      </c>
      <c r="CR32" s="49">
        <v>0</v>
      </c>
      <c r="CS32" s="49">
        <v>0</v>
      </c>
      <c r="CT32" s="49">
        <v>0</v>
      </c>
      <c r="CU32" s="49">
        <v>0</v>
      </c>
      <c r="CV32" s="49">
        <v>0</v>
      </c>
      <c r="CW32" s="49">
        <v>4745</v>
      </c>
      <c r="CX32" s="49">
        <v>4745</v>
      </c>
      <c r="CY32" s="49">
        <v>0</v>
      </c>
      <c r="CZ32" s="49">
        <v>0</v>
      </c>
      <c r="DA32" s="49">
        <v>4745</v>
      </c>
      <c r="DB32" s="49">
        <v>4745</v>
      </c>
      <c r="DC32" s="49">
        <v>0</v>
      </c>
      <c r="DD32" s="49">
        <v>0</v>
      </c>
      <c r="DE32" s="49">
        <v>0</v>
      </c>
      <c r="DF32" s="49">
        <v>0</v>
      </c>
      <c r="DG32" s="49">
        <v>0</v>
      </c>
      <c r="DH32" s="49">
        <v>0</v>
      </c>
      <c r="DI32" s="49">
        <v>0</v>
      </c>
      <c r="DJ32" s="49">
        <v>0</v>
      </c>
      <c r="DK32" s="49">
        <v>0</v>
      </c>
      <c r="DL32" s="49">
        <v>0</v>
      </c>
      <c r="DM32" s="49">
        <v>0</v>
      </c>
      <c r="DN32" s="49">
        <v>0</v>
      </c>
      <c r="DO32" s="49">
        <v>0</v>
      </c>
      <c r="DP32" s="49">
        <v>0</v>
      </c>
    </row>
    <row r="33" spans="1:120" ht="20.100000000000001" customHeight="1">
      <c r="A33" s="46">
        <v>24</v>
      </c>
      <c r="B33" s="21" t="s">
        <v>64</v>
      </c>
      <c r="C33" s="49">
        <f t="shared" si="2"/>
        <v>79592.417700000005</v>
      </c>
      <c r="D33" s="49">
        <f t="shared" si="2"/>
        <v>74145.144</v>
      </c>
      <c r="E33" s="49">
        <f t="shared" si="3"/>
        <v>74276.800000000003</v>
      </c>
      <c r="F33" s="49">
        <f t="shared" si="3"/>
        <v>68835.144</v>
      </c>
      <c r="G33" s="49">
        <f t="shared" si="3"/>
        <v>5315.6176999999998</v>
      </c>
      <c r="H33" s="49">
        <f t="shared" si="3"/>
        <v>5310</v>
      </c>
      <c r="I33" s="49">
        <v>30093</v>
      </c>
      <c r="J33" s="49">
        <v>29334.948</v>
      </c>
      <c r="K33" s="49">
        <v>0</v>
      </c>
      <c r="L33" s="49">
        <v>0</v>
      </c>
      <c r="M33" s="49">
        <v>29693</v>
      </c>
      <c r="N33" s="49">
        <v>28934.948</v>
      </c>
      <c r="O33" s="49">
        <v>0</v>
      </c>
      <c r="P33" s="49">
        <v>0</v>
      </c>
      <c r="Q33" s="49">
        <v>400</v>
      </c>
      <c r="R33" s="49">
        <v>400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863.8</v>
      </c>
      <c r="AD33" s="49">
        <v>863.8</v>
      </c>
      <c r="AE33" s="49">
        <v>0</v>
      </c>
      <c r="AF33" s="49">
        <v>0</v>
      </c>
      <c r="AG33" s="49">
        <v>863.8</v>
      </c>
      <c r="AH33" s="49">
        <v>863.8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49">
        <v>0</v>
      </c>
      <c r="BI33" s="49">
        <v>24900</v>
      </c>
      <c r="BJ33" s="49">
        <v>21857.396000000001</v>
      </c>
      <c r="BK33" s="49">
        <v>1315.6177</v>
      </c>
      <c r="BL33" s="49">
        <v>1315</v>
      </c>
      <c r="BM33" s="49">
        <v>0</v>
      </c>
      <c r="BN33" s="49">
        <v>0</v>
      </c>
      <c r="BO33" s="49">
        <v>0</v>
      </c>
      <c r="BP33" s="49">
        <v>0</v>
      </c>
      <c r="BQ33" s="49">
        <v>0</v>
      </c>
      <c r="BR33" s="49">
        <v>0</v>
      </c>
      <c r="BS33" s="49">
        <v>0</v>
      </c>
      <c r="BT33" s="49">
        <v>0</v>
      </c>
      <c r="BU33" s="49">
        <v>7000</v>
      </c>
      <c r="BV33" s="49">
        <v>6816</v>
      </c>
      <c r="BW33" s="49">
        <v>1315.6177</v>
      </c>
      <c r="BX33" s="49">
        <v>1315</v>
      </c>
      <c r="BY33" s="49">
        <v>500</v>
      </c>
      <c r="BZ33" s="49">
        <v>255.39599999999999</v>
      </c>
      <c r="CA33" s="49">
        <v>0</v>
      </c>
      <c r="CB33" s="49">
        <v>0</v>
      </c>
      <c r="CC33" s="49">
        <v>17400</v>
      </c>
      <c r="CD33" s="49">
        <v>14786</v>
      </c>
      <c r="CE33" s="49">
        <v>0</v>
      </c>
      <c r="CF33" s="49">
        <v>0</v>
      </c>
      <c r="CG33" s="49">
        <v>0</v>
      </c>
      <c r="CH33" s="49">
        <v>0</v>
      </c>
      <c r="CI33" s="49">
        <v>0</v>
      </c>
      <c r="CJ33" s="49">
        <v>0</v>
      </c>
      <c r="CK33" s="49">
        <v>729</v>
      </c>
      <c r="CL33" s="49">
        <v>729</v>
      </c>
      <c r="CM33" s="49">
        <v>0</v>
      </c>
      <c r="CN33" s="49">
        <v>0</v>
      </c>
      <c r="CO33" s="49">
        <v>729</v>
      </c>
      <c r="CP33" s="49">
        <v>729</v>
      </c>
      <c r="CQ33" s="49">
        <v>0</v>
      </c>
      <c r="CR33" s="49">
        <v>0</v>
      </c>
      <c r="CS33" s="49">
        <v>0</v>
      </c>
      <c r="CT33" s="49">
        <v>0</v>
      </c>
      <c r="CU33" s="49">
        <v>0</v>
      </c>
      <c r="CV33" s="49">
        <v>0</v>
      </c>
      <c r="CW33" s="49">
        <v>15970</v>
      </c>
      <c r="CX33" s="49">
        <v>15050</v>
      </c>
      <c r="CY33" s="49">
        <v>4000</v>
      </c>
      <c r="CZ33" s="49">
        <v>3995</v>
      </c>
      <c r="DA33" s="49">
        <v>15770</v>
      </c>
      <c r="DB33" s="49">
        <v>14850</v>
      </c>
      <c r="DC33" s="49">
        <v>4000</v>
      </c>
      <c r="DD33" s="49">
        <v>3995</v>
      </c>
      <c r="DE33" s="49">
        <v>1000</v>
      </c>
      <c r="DF33" s="49">
        <v>1000</v>
      </c>
      <c r="DG33" s="49">
        <v>0</v>
      </c>
      <c r="DH33" s="49">
        <v>0</v>
      </c>
      <c r="DI33" s="49">
        <v>721</v>
      </c>
      <c r="DJ33" s="49">
        <v>0</v>
      </c>
      <c r="DK33" s="49">
        <v>721</v>
      </c>
      <c r="DL33" s="49">
        <v>0</v>
      </c>
      <c r="DM33" s="49">
        <v>0</v>
      </c>
      <c r="DN33" s="49">
        <v>0</v>
      </c>
      <c r="DO33" s="49">
        <v>0</v>
      </c>
      <c r="DP33" s="49">
        <v>0</v>
      </c>
    </row>
    <row r="34" spans="1:120" ht="20.100000000000001" customHeight="1">
      <c r="A34" s="46">
        <v>25</v>
      </c>
      <c r="B34" s="21" t="s">
        <v>65</v>
      </c>
      <c r="C34" s="49">
        <f t="shared" si="2"/>
        <v>45566.221999999994</v>
      </c>
      <c r="D34" s="49">
        <f t="shared" si="2"/>
        <v>43124.695999999996</v>
      </c>
      <c r="E34" s="49">
        <f t="shared" si="3"/>
        <v>38780.860999999997</v>
      </c>
      <c r="F34" s="49">
        <f t="shared" si="3"/>
        <v>37404.047999999995</v>
      </c>
      <c r="G34" s="49">
        <f t="shared" si="3"/>
        <v>6785.3609999999999</v>
      </c>
      <c r="H34" s="49">
        <f t="shared" si="3"/>
        <v>5720.6480000000001</v>
      </c>
      <c r="I34" s="49">
        <v>15278</v>
      </c>
      <c r="J34" s="49">
        <v>14926.054</v>
      </c>
      <c r="K34" s="49">
        <v>0</v>
      </c>
      <c r="L34" s="49">
        <v>0</v>
      </c>
      <c r="M34" s="49">
        <v>14948</v>
      </c>
      <c r="N34" s="49">
        <v>14596.054</v>
      </c>
      <c r="O34" s="49">
        <v>0</v>
      </c>
      <c r="P34" s="49">
        <v>0</v>
      </c>
      <c r="Q34" s="49">
        <v>330</v>
      </c>
      <c r="R34" s="49">
        <v>330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8413.3709999999992</v>
      </c>
      <c r="AD34" s="49">
        <v>7991.3710000000001</v>
      </c>
      <c r="AE34" s="49">
        <v>1923</v>
      </c>
      <c r="AF34" s="49">
        <v>1845.6479999999999</v>
      </c>
      <c r="AG34" s="49">
        <v>6613.3710000000001</v>
      </c>
      <c r="AH34" s="49">
        <v>6591.3710000000001</v>
      </c>
      <c r="AI34" s="49">
        <v>1923</v>
      </c>
      <c r="AJ34" s="49">
        <v>1923</v>
      </c>
      <c r="AK34" s="49">
        <v>0</v>
      </c>
      <c r="AL34" s="49">
        <v>0</v>
      </c>
      <c r="AM34" s="49">
        <v>0</v>
      </c>
      <c r="AN34" s="49">
        <v>0</v>
      </c>
      <c r="AO34" s="49">
        <v>1800</v>
      </c>
      <c r="AP34" s="49">
        <v>1400</v>
      </c>
      <c r="AQ34" s="49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-77.352000000000004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49">
        <v>0</v>
      </c>
      <c r="BI34" s="49">
        <v>1500</v>
      </c>
      <c r="BJ34" s="49">
        <v>1286.623</v>
      </c>
      <c r="BK34" s="49">
        <v>4500</v>
      </c>
      <c r="BL34" s="49">
        <v>3875</v>
      </c>
      <c r="BM34" s="49">
        <v>0</v>
      </c>
      <c r="BN34" s="49">
        <v>0</v>
      </c>
      <c r="BO34" s="49">
        <v>0</v>
      </c>
      <c r="BP34" s="49">
        <v>0</v>
      </c>
      <c r="BQ34" s="49">
        <v>0</v>
      </c>
      <c r="BR34" s="49">
        <v>0</v>
      </c>
      <c r="BS34" s="49">
        <v>0</v>
      </c>
      <c r="BT34" s="49">
        <v>0</v>
      </c>
      <c r="BU34" s="49">
        <v>0</v>
      </c>
      <c r="BV34" s="49">
        <v>0</v>
      </c>
      <c r="BW34" s="49">
        <v>4500</v>
      </c>
      <c r="BX34" s="49">
        <v>3875</v>
      </c>
      <c r="BY34" s="49">
        <v>1500</v>
      </c>
      <c r="BZ34" s="49">
        <v>1286.623</v>
      </c>
      <c r="CA34" s="49">
        <v>0</v>
      </c>
      <c r="CB34" s="49">
        <v>0</v>
      </c>
      <c r="CC34" s="49">
        <v>0</v>
      </c>
      <c r="CD34" s="49">
        <v>0</v>
      </c>
      <c r="CE34" s="49">
        <v>0</v>
      </c>
      <c r="CF34" s="49">
        <v>0</v>
      </c>
      <c r="CG34" s="49">
        <v>0</v>
      </c>
      <c r="CH34" s="49">
        <v>0</v>
      </c>
      <c r="CI34" s="49">
        <v>0</v>
      </c>
      <c r="CJ34" s="49">
        <v>0</v>
      </c>
      <c r="CK34" s="49">
        <v>6600</v>
      </c>
      <c r="CL34" s="49">
        <v>6600</v>
      </c>
      <c r="CM34" s="49">
        <v>0</v>
      </c>
      <c r="CN34" s="49">
        <v>0</v>
      </c>
      <c r="CO34" s="49">
        <v>6600</v>
      </c>
      <c r="CP34" s="49">
        <v>6600</v>
      </c>
      <c r="CQ34" s="49">
        <v>0</v>
      </c>
      <c r="CR34" s="49">
        <v>0</v>
      </c>
      <c r="CS34" s="49">
        <v>6000</v>
      </c>
      <c r="CT34" s="49">
        <v>6000</v>
      </c>
      <c r="CU34" s="49">
        <v>0</v>
      </c>
      <c r="CV34" s="49">
        <v>0</v>
      </c>
      <c r="CW34" s="49">
        <v>5000</v>
      </c>
      <c r="CX34" s="49">
        <v>5000</v>
      </c>
      <c r="CY34" s="49">
        <v>0</v>
      </c>
      <c r="CZ34" s="49">
        <v>0</v>
      </c>
      <c r="DA34" s="49">
        <v>5000</v>
      </c>
      <c r="DB34" s="49">
        <v>5000</v>
      </c>
      <c r="DC34" s="49">
        <v>0</v>
      </c>
      <c r="DD34" s="49">
        <v>0</v>
      </c>
      <c r="DE34" s="49">
        <v>1600</v>
      </c>
      <c r="DF34" s="49">
        <v>1600</v>
      </c>
      <c r="DG34" s="49">
        <v>0</v>
      </c>
      <c r="DH34" s="49">
        <v>0</v>
      </c>
      <c r="DI34" s="49">
        <v>751.851</v>
      </c>
      <c r="DJ34" s="49">
        <v>0</v>
      </c>
      <c r="DK34" s="49">
        <v>389.49</v>
      </c>
      <c r="DL34" s="49">
        <v>0</v>
      </c>
      <c r="DM34" s="49">
        <v>362.36099999999999</v>
      </c>
      <c r="DN34" s="49">
        <v>0</v>
      </c>
      <c r="DO34" s="49">
        <v>0</v>
      </c>
      <c r="DP34" s="49">
        <v>0</v>
      </c>
    </row>
    <row r="35" spans="1:120" ht="20.100000000000001" customHeight="1">
      <c r="A35" s="46">
        <v>26</v>
      </c>
      <c r="B35" s="21" t="s">
        <v>66</v>
      </c>
      <c r="C35" s="49">
        <f t="shared" si="2"/>
        <v>7250.5170000000007</v>
      </c>
      <c r="D35" s="49">
        <f t="shared" si="2"/>
        <v>6754.3519999999999</v>
      </c>
      <c r="E35" s="49">
        <f t="shared" si="3"/>
        <v>7137.7520000000004</v>
      </c>
      <c r="F35" s="49">
        <f t="shared" si="3"/>
        <v>6754.3519999999999</v>
      </c>
      <c r="G35" s="49">
        <f t="shared" si="3"/>
        <v>112.765</v>
      </c>
      <c r="H35" s="49">
        <f t="shared" si="3"/>
        <v>0</v>
      </c>
      <c r="I35" s="49">
        <v>6034.1</v>
      </c>
      <c r="J35" s="49">
        <v>5958.6869999999999</v>
      </c>
      <c r="K35" s="49">
        <v>112.765</v>
      </c>
      <c r="L35" s="49">
        <v>0</v>
      </c>
      <c r="M35" s="49">
        <v>5960.1</v>
      </c>
      <c r="N35" s="49">
        <v>5885.4570000000003</v>
      </c>
      <c r="O35" s="49">
        <v>112.765</v>
      </c>
      <c r="P35" s="49">
        <v>0</v>
      </c>
      <c r="Q35" s="49">
        <v>74</v>
      </c>
      <c r="R35" s="49">
        <v>73.23</v>
      </c>
      <c r="S35" s="49">
        <v>0</v>
      </c>
      <c r="T35" s="49">
        <v>0</v>
      </c>
      <c r="U35" s="49">
        <v>0</v>
      </c>
      <c r="V35" s="49">
        <v>0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49">
        <v>555.66499999999996</v>
      </c>
      <c r="AD35" s="49">
        <v>555.66499999999996</v>
      </c>
      <c r="AE35" s="49">
        <v>0</v>
      </c>
      <c r="AF35" s="49">
        <v>0</v>
      </c>
      <c r="AG35" s="49">
        <v>555.66499999999996</v>
      </c>
      <c r="AH35" s="49">
        <v>555.66499999999996</v>
      </c>
      <c r="AI35" s="49">
        <v>0</v>
      </c>
      <c r="AJ35" s="49">
        <v>0</v>
      </c>
      <c r="AK35" s="49">
        <v>0</v>
      </c>
      <c r="AL35" s="49">
        <v>0</v>
      </c>
      <c r="AM35" s="49">
        <v>0</v>
      </c>
      <c r="AN35" s="49">
        <v>0</v>
      </c>
      <c r="AO35" s="49">
        <v>0</v>
      </c>
      <c r="AP35" s="49">
        <v>0</v>
      </c>
      <c r="AQ35" s="49">
        <v>0</v>
      </c>
      <c r="AR35" s="49">
        <v>0</v>
      </c>
      <c r="AS35" s="49">
        <v>0</v>
      </c>
      <c r="AT35" s="49">
        <v>0</v>
      </c>
      <c r="AU35" s="49">
        <v>0</v>
      </c>
      <c r="AV35" s="49">
        <v>0</v>
      </c>
      <c r="AW35" s="49">
        <v>0</v>
      </c>
      <c r="AX35" s="49">
        <v>0</v>
      </c>
      <c r="AY35" s="49">
        <v>0</v>
      </c>
      <c r="AZ35" s="49">
        <v>0</v>
      </c>
      <c r="BA35" s="49">
        <v>0</v>
      </c>
      <c r="BB35" s="49">
        <v>0</v>
      </c>
      <c r="BC35" s="49">
        <v>0</v>
      </c>
      <c r="BD35" s="49">
        <v>0</v>
      </c>
      <c r="BE35" s="49">
        <v>0</v>
      </c>
      <c r="BF35" s="49">
        <v>0</v>
      </c>
      <c r="BG35" s="49">
        <v>0</v>
      </c>
      <c r="BH35" s="49">
        <v>0</v>
      </c>
      <c r="BI35" s="49">
        <v>0</v>
      </c>
      <c r="BJ35" s="49">
        <v>0</v>
      </c>
      <c r="BK35" s="49">
        <v>0</v>
      </c>
      <c r="BL35" s="49">
        <v>0</v>
      </c>
      <c r="BM35" s="49">
        <v>0</v>
      </c>
      <c r="BN35" s="49">
        <v>0</v>
      </c>
      <c r="BO35" s="49">
        <v>0</v>
      </c>
      <c r="BP35" s="49">
        <v>0</v>
      </c>
      <c r="BQ35" s="49">
        <v>0</v>
      </c>
      <c r="BR35" s="49">
        <v>0</v>
      </c>
      <c r="BS35" s="49">
        <v>0</v>
      </c>
      <c r="BT35" s="49">
        <v>0</v>
      </c>
      <c r="BU35" s="49">
        <v>0</v>
      </c>
      <c r="BV35" s="49">
        <v>0</v>
      </c>
      <c r="BW35" s="49">
        <v>0</v>
      </c>
      <c r="BX35" s="49">
        <v>0</v>
      </c>
      <c r="BY35" s="49">
        <v>0</v>
      </c>
      <c r="BZ35" s="49">
        <v>0</v>
      </c>
      <c r="CA35" s="49">
        <v>0</v>
      </c>
      <c r="CB35" s="49">
        <v>0</v>
      </c>
      <c r="CC35" s="49">
        <v>0</v>
      </c>
      <c r="CD35" s="49">
        <v>0</v>
      </c>
      <c r="CE35" s="49">
        <v>0</v>
      </c>
      <c r="CF35" s="49">
        <v>0</v>
      </c>
      <c r="CG35" s="49">
        <v>0</v>
      </c>
      <c r="CH35" s="49">
        <v>0</v>
      </c>
      <c r="CI35" s="49">
        <v>0</v>
      </c>
      <c r="CJ35" s="49">
        <v>0</v>
      </c>
      <c r="CK35" s="49">
        <v>50</v>
      </c>
      <c r="CL35" s="49">
        <v>0</v>
      </c>
      <c r="CM35" s="49">
        <v>0</v>
      </c>
      <c r="CN35" s="49">
        <v>0</v>
      </c>
      <c r="CO35" s="49">
        <v>50</v>
      </c>
      <c r="CP35" s="49">
        <v>0</v>
      </c>
      <c r="CQ35" s="49">
        <v>0</v>
      </c>
      <c r="CR35" s="49">
        <v>0</v>
      </c>
      <c r="CS35" s="49">
        <v>0</v>
      </c>
      <c r="CT35" s="49">
        <v>0</v>
      </c>
      <c r="CU35" s="49">
        <v>0</v>
      </c>
      <c r="CV35" s="49">
        <v>0</v>
      </c>
      <c r="CW35" s="49">
        <v>240</v>
      </c>
      <c r="CX35" s="49">
        <v>240</v>
      </c>
      <c r="CY35" s="49">
        <v>0</v>
      </c>
      <c r="CZ35" s="49">
        <v>0</v>
      </c>
      <c r="DA35" s="49">
        <v>240</v>
      </c>
      <c r="DB35" s="49">
        <v>240</v>
      </c>
      <c r="DC35" s="49">
        <v>0</v>
      </c>
      <c r="DD35" s="49">
        <v>0</v>
      </c>
      <c r="DE35" s="49">
        <v>0</v>
      </c>
      <c r="DF35" s="49">
        <v>0</v>
      </c>
      <c r="DG35" s="49">
        <v>0</v>
      </c>
      <c r="DH35" s="49">
        <v>0</v>
      </c>
      <c r="DI35" s="49">
        <v>257.98700000000002</v>
      </c>
      <c r="DJ35" s="49">
        <v>0</v>
      </c>
      <c r="DK35" s="49">
        <v>257.98700000000002</v>
      </c>
      <c r="DL35" s="49">
        <v>0</v>
      </c>
      <c r="DM35" s="49">
        <v>0</v>
      </c>
      <c r="DN35" s="49">
        <v>0</v>
      </c>
      <c r="DO35" s="49">
        <v>0</v>
      </c>
      <c r="DP35" s="49">
        <v>0</v>
      </c>
    </row>
    <row r="36" spans="1:120" ht="20.100000000000001" customHeight="1">
      <c r="A36" s="46">
        <v>27</v>
      </c>
      <c r="B36" s="21" t="s">
        <v>67</v>
      </c>
      <c r="C36" s="49">
        <f t="shared" ref="C36:D49" si="4">E36+G36-DO36</f>
        <v>48824.098000000005</v>
      </c>
      <c r="D36" s="49">
        <f t="shared" si="4"/>
        <v>42220.161</v>
      </c>
      <c r="E36" s="49">
        <f t="shared" ref="E36:H49" si="5">I36+U36+Y36+AC36+AW36+BI36+CG36+CK36+CW36+DE36+DK36</f>
        <v>40870.372000000003</v>
      </c>
      <c r="F36" s="49">
        <f t="shared" si="5"/>
        <v>40531.156000000003</v>
      </c>
      <c r="G36" s="49">
        <f t="shared" si="5"/>
        <v>7953.7259999999997</v>
      </c>
      <c r="H36" s="49">
        <f t="shared" si="5"/>
        <v>1689.0050000000001</v>
      </c>
      <c r="I36" s="49">
        <v>28414.752</v>
      </c>
      <c r="J36" s="49">
        <v>28075.536</v>
      </c>
      <c r="K36" s="49">
        <v>565</v>
      </c>
      <c r="L36" s="49">
        <v>537</v>
      </c>
      <c r="M36" s="49">
        <v>27245.58</v>
      </c>
      <c r="N36" s="49">
        <v>26906.364000000001</v>
      </c>
      <c r="O36" s="49">
        <v>565</v>
      </c>
      <c r="P36" s="49">
        <v>537</v>
      </c>
      <c r="Q36" s="49">
        <v>1169.172</v>
      </c>
      <c r="R36" s="49">
        <v>1169.172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980</v>
      </c>
      <c r="AD36" s="49">
        <v>980</v>
      </c>
      <c r="AE36" s="49">
        <v>7388.7259999999997</v>
      </c>
      <c r="AF36" s="49">
        <v>1152.0050000000001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>
        <v>0</v>
      </c>
      <c r="AO36" s="49">
        <v>980</v>
      </c>
      <c r="AP36" s="49">
        <v>980</v>
      </c>
      <c r="AQ36" s="49">
        <v>7388.7259999999997</v>
      </c>
      <c r="AR36" s="49">
        <v>1159.8</v>
      </c>
      <c r="AS36" s="49">
        <v>0</v>
      </c>
      <c r="AT36" s="49">
        <v>0</v>
      </c>
      <c r="AU36" s="49">
        <v>0</v>
      </c>
      <c r="AV36" s="49">
        <v>-7.7949999999999999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49">
        <v>0</v>
      </c>
      <c r="BE36" s="49">
        <v>0</v>
      </c>
      <c r="BF36" s="49">
        <v>0</v>
      </c>
      <c r="BG36" s="49">
        <v>0</v>
      </c>
      <c r="BH36" s="49">
        <v>0</v>
      </c>
      <c r="BI36" s="49">
        <v>550</v>
      </c>
      <c r="BJ36" s="49">
        <v>550</v>
      </c>
      <c r="BK36" s="49">
        <v>0</v>
      </c>
      <c r="BL36" s="49">
        <v>0</v>
      </c>
      <c r="BM36" s="49">
        <v>0</v>
      </c>
      <c r="BN36" s="49">
        <v>0</v>
      </c>
      <c r="BO36" s="49">
        <v>0</v>
      </c>
      <c r="BP36" s="49">
        <v>0</v>
      </c>
      <c r="BQ36" s="49">
        <v>0</v>
      </c>
      <c r="BR36" s="49">
        <v>0</v>
      </c>
      <c r="BS36" s="49">
        <v>0</v>
      </c>
      <c r="BT36" s="49">
        <v>0</v>
      </c>
      <c r="BU36" s="49">
        <v>0</v>
      </c>
      <c r="BV36" s="49">
        <v>0</v>
      </c>
      <c r="BW36" s="49">
        <v>0</v>
      </c>
      <c r="BX36" s="49">
        <v>0</v>
      </c>
      <c r="BY36" s="49">
        <v>550</v>
      </c>
      <c r="BZ36" s="49">
        <v>550</v>
      </c>
      <c r="CA36" s="49">
        <v>0</v>
      </c>
      <c r="CB36" s="49">
        <v>0</v>
      </c>
      <c r="CC36" s="49">
        <v>0</v>
      </c>
      <c r="CD36" s="49">
        <v>0</v>
      </c>
      <c r="CE36" s="49">
        <v>0</v>
      </c>
      <c r="CF36" s="49">
        <v>0</v>
      </c>
      <c r="CG36" s="49">
        <v>0</v>
      </c>
      <c r="CH36" s="49">
        <v>0</v>
      </c>
      <c r="CI36" s="49">
        <v>0</v>
      </c>
      <c r="CJ36" s="49">
        <v>0</v>
      </c>
      <c r="CK36" s="49">
        <v>700</v>
      </c>
      <c r="CL36" s="49">
        <v>700</v>
      </c>
      <c r="CM36" s="49">
        <v>0</v>
      </c>
      <c r="CN36" s="49">
        <v>0</v>
      </c>
      <c r="CO36" s="49">
        <v>700</v>
      </c>
      <c r="CP36" s="49">
        <v>700</v>
      </c>
      <c r="CQ36" s="49">
        <v>0</v>
      </c>
      <c r="CR36" s="49">
        <v>0</v>
      </c>
      <c r="CS36" s="49">
        <v>0</v>
      </c>
      <c r="CT36" s="49">
        <v>0</v>
      </c>
      <c r="CU36" s="49">
        <v>0</v>
      </c>
      <c r="CV36" s="49">
        <v>0</v>
      </c>
      <c r="CW36" s="49">
        <v>9225.6200000000008</v>
      </c>
      <c r="CX36" s="49">
        <v>9225.6200000000008</v>
      </c>
      <c r="CY36" s="49">
        <v>0</v>
      </c>
      <c r="CZ36" s="49">
        <v>0</v>
      </c>
      <c r="DA36" s="49">
        <v>9225.6200000000008</v>
      </c>
      <c r="DB36" s="49">
        <v>9225.6200000000008</v>
      </c>
      <c r="DC36" s="49">
        <v>0</v>
      </c>
      <c r="DD36" s="49">
        <v>0</v>
      </c>
      <c r="DE36" s="49">
        <v>1000</v>
      </c>
      <c r="DF36" s="49">
        <v>1000</v>
      </c>
      <c r="DG36" s="49">
        <v>0</v>
      </c>
      <c r="DH36" s="49">
        <v>0</v>
      </c>
      <c r="DI36" s="49">
        <v>0</v>
      </c>
      <c r="DJ36" s="49">
        <v>0</v>
      </c>
      <c r="DK36" s="49">
        <v>0</v>
      </c>
      <c r="DL36" s="49">
        <v>0</v>
      </c>
      <c r="DM36" s="49">
        <v>0</v>
      </c>
      <c r="DN36" s="49">
        <v>0</v>
      </c>
      <c r="DO36" s="49">
        <v>0</v>
      </c>
      <c r="DP36" s="49">
        <v>0</v>
      </c>
    </row>
    <row r="37" spans="1:120" ht="20.100000000000001" customHeight="1">
      <c r="A37" s="46">
        <v>28</v>
      </c>
      <c r="B37" s="21" t="s">
        <v>68</v>
      </c>
      <c r="C37" s="49">
        <f t="shared" si="4"/>
        <v>32287.537000000004</v>
      </c>
      <c r="D37" s="49">
        <f t="shared" si="4"/>
        <v>29753.428</v>
      </c>
      <c r="E37" s="49">
        <f t="shared" si="5"/>
        <v>29464.683000000005</v>
      </c>
      <c r="F37" s="49">
        <f t="shared" si="5"/>
        <v>28360.428</v>
      </c>
      <c r="G37" s="49">
        <f t="shared" si="5"/>
        <v>2822.8539999999998</v>
      </c>
      <c r="H37" s="49">
        <f t="shared" si="5"/>
        <v>1393</v>
      </c>
      <c r="I37" s="49">
        <v>14985</v>
      </c>
      <c r="J37" s="49">
        <v>14410.54</v>
      </c>
      <c r="K37" s="49">
        <v>81</v>
      </c>
      <c r="L37" s="49">
        <v>81</v>
      </c>
      <c r="M37" s="49">
        <v>14085</v>
      </c>
      <c r="N37" s="49">
        <v>13656.54</v>
      </c>
      <c r="O37" s="49">
        <v>81</v>
      </c>
      <c r="P37" s="49">
        <v>81</v>
      </c>
      <c r="Q37" s="49">
        <v>900</v>
      </c>
      <c r="R37" s="49">
        <v>754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5544.9970000000003</v>
      </c>
      <c r="AD37" s="49">
        <v>5489.8980000000001</v>
      </c>
      <c r="AE37" s="49">
        <v>583</v>
      </c>
      <c r="AF37" s="49">
        <v>583</v>
      </c>
      <c r="AG37" s="49">
        <v>5144.9970000000003</v>
      </c>
      <c r="AH37" s="49">
        <v>5089.8980000000001</v>
      </c>
      <c r="AI37" s="49">
        <v>583</v>
      </c>
      <c r="AJ37" s="49">
        <v>583</v>
      </c>
      <c r="AK37" s="49">
        <v>0</v>
      </c>
      <c r="AL37" s="49">
        <v>0</v>
      </c>
      <c r="AM37" s="49">
        <v>0</v>
      </c>
      <c r="AN37" s="49">
        <v>0</v>
      </c>
      <c r="AO37" s="49">
        <v>400</v>
      </c>
      <c r="AP37" s="49">
        <v>400</v>
      </c>
      <c r="AQ37" s="49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49">
        <v>400</v>
      </c>
      <c r="AX37" s="49">
        <v>225.304</v>
      </c>
      <c r="AY37" s="49">
        <v>0</v>
      </c>
      <c r="AZ37" s="49">
        <v>0</v>
      </c>
      <c r="BA37" s="49">
        <v>400</v>
      </c>
      <c r="BB37" s="49">
        <v>225.304</v>
      </c>
      <c r="BC37" s="49">
        <v>0</v>
      </c>
      <c r="BD37" s="49">
        <v>0</v>
      </c>
      <c r="BE37" s="49">
        <v>0</v>
      </c>
      <c r="BF37" s="49">
        <v>0</v>
      </c>
      <c r="BG37" s="49">
        <v>0</v>
      </c>
      <c r="BH37" s="49">
        <v>0</v>
      </c>
      <c r="BI37" s="49">
        <v>851.18600000000004</v>
      </c>
      <c r="BJ37" s="49">
        <v>845.58600000000001</v>
      </c>
      <c r="BK37" s="49">
        <v>2158.8539999999998</v>
      </c>
      <c r="BL37" s="49">
        <v>729</v>
      </c>
      <c r="BM37" s="49">
        <v>0</v>
      </c>
      <c r="BN37" s="49">
        <v>0</v>
      </c>
      <c r="BO37" s="49">
        <v>0</v>
      </c>
      <c r="BP37" s="49">
        <v>0</v>
      </c>
      <c r="BQ37" s="49">
        <v>0</v>
      </c>
      <c r="BR37" s="49">
        <v>0</v>
      </c>
      <c r="BS37" s="49">
        <v>0</v>
      </c>
      <c r="BT37" s="49">
        <v>0</v>
      </c>
      <c r="BU37" s="49">
        <v>550</v>
      </c>
      <c r="BV37" s="49">
        <v>544.4</v>
      </c>
      <c r="BW37" s="49">
        <v>2158.8539999999998</v>
      </c>
      <c r="BX37" s="49">
        <v>729</v>
      </c>
      <c r="BY37" s="49">
        <v>301.18599999999998</v>
      </c>
      <c r="BZ37" s="49">
        <v>301.18599999999998</v>
      </c>
      <c r="CA37" s="49">
        <v>0</v>
      </c>
      <c r="CB37" s="49">
        <v>0</v>
      </c>
      <c r="CC37" s="49">
        <v>0</v>
      </c>
      <c r="CD37" s="49">
        <v>0</v>
      </c>
      <c r="CE37" s="49">
        <v>0</v>
      </c>
      <c r="CF37" s="49">
        <v>0</v>
      </c>
      <c r="CG37" s="49">
        <v>0</v>
      </c>
      <c r="CH37" s="49">
        <v>0</v>
      </c>
      <c r="CI37" s="49">
        <v>0</v>
      </c>
      <c r="CJ37" s="49">
        <v>0</v>
      </c>
      <c r="CK37" s="49">
        <v>600</v>
      </c>
      <c r="CL37" s="49">
        <v>490</v>
      </c>
      <c r="CM37" s="49">
        <v>0</v>
      </c>
      <c r="CN37" s="49">
        <v>0</v>
      </c>
      <c r="CO37" s="49">
        <v>400</v>
      </c>
      <c r="CP37" s="49">
        <v>300</v>
      </c>
      <c r="CQ37" s="49">
        <v>0</v>
      </c>
      <c r="CR37" s="49">
        <v>0</v>
      </c>
      <c r="CS37" s="49">
        <v>0</v>
      </c>
      <c r="CT37" s="49">
        <v>0</v>
      </c>
      <c r="CU37" s="49">
        <v>0</v>
      </c>
      <c r="CV37" s="49">
        <v>0</v>
      </c>
      <c r="CW37" s="49">
        <v>6349.1</v>
      </c>
      <c r="CX37" s="49">
        <v>6349.1</v>
      </c>
      <c r="CY37" s="49">
        <v>0</v>
      </c>
      <c r="CZ37" s="49">
        <v>0</v>
      </c>
      <c r="DA37" s="49">
        <v>6349.1</v>
      </c>
      <c r="DB37" s="49">
        <v>6349.1</v>
      </c>
      <c r="DC37" s="49">
        <v>0</v>
      </c>
      <c r="DD37" s="49">
        <v>0</v>
      </c>
      <c r="DE37" s="49">
        <v>550</v>
      </c>
      <c r="DF37" s="49">
        <v>550</v>
      </c>
      <c r="DG37" s="49">
        <v>0</v>
      </c>
      <c r="DH37" s="49">
        <v>0</v>
      </c>
      <c r="DI37" s="49">
        <v>184.4</v>
      </c>
      <c r="DJ37" s="49">
        <v>0</v>
      </c>
      <c r="DK37" s="49">
        <v>184.4</v>
      </c>
      <c r="DL37" s="49">
        <v>0</v>
      </c>
      <c r="DM37" s="49">
        <v>0</v>
      </c>
      <c r="DN37" s="49">
        <v>0</v>
      </c>
      <c r="DO37" s="49">
        <v>0</v>
      </c>
      <c r="DP37" s="49">
        <v>0</v>
      </c>
    </row>
    <row r="38" spans="1:120" ht="20.100000000000001" customHeight="1">
      <c r="A38" s="46">
        <v>29</v>
      </c>
      <c r="B38" s="21" t="s">
        <v>69</v>
      </c>
      <c r="C38" s="49">
        <f t="shared" si="4"/>
        <v>52470.253400000001</v>
      </c>
      <c r="D38" s="49">
        <f t="shared" si="4"/>
        <v>45888.031999999992</v>
      </c>
      <c r="E38" s="49">
        <f t="shared" si="5"/>
        <v>44987.5</v>
      </c>
      <c r="F38" s="49">
        <f t="shared" si="5"/>
        <v>40888.361999999994</v>
      </c>
      <c r="G38" s="49">
        <f t="shared" si="5"/>
        <v>7482.7533999999996</v>
      </c>
      <c r="H38" s="49">
        <f t="shared" si="5"/>
        <v>4999.67</v>
      </c>
      <c r="I38" s="49">
        <v>19998</v>
      </c>
      <c r="J38" s="49">
        <v>19113.028999999999</v>
      </c>
      <c r="K38" s="49">
        <v>482.7</v>
      </c>
      <c r="L38" s="49">
        <v>185</v>
      </c>
      <c r="M38" s="49">
        <v>19198</v>
      </c>
      <c r="N38" s="49">
        <v>18493.132000000001</v>
      </c>
      <c r="O38" s="49">
        <v>482.7</v>
      </c>
      <c r="P38" s="49">
        <v>185</v>
      </c>
      <c r="Q38" s="49">
        <v>800</v>
      </c>
      <c r="R38" s="49">
        <v>619.89700000000005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3365</v>
      </c>
      <c r="AD38" s="49">
        <v>2437.84</v>
      </c>
      <c r="AE38" s="49">
        <v>0</v>
      </c>
      <c r="AF38" s="49">
        <v>-7.07</v>
      </c>
      <c r="AG38" s="49">
        <v>2465</v>
      </c>
      <c r="AH38" s="49">
        <v>2049.98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>
        <v>0</v>
      </c>
      <c r="AO38" s="49">
        <v>900</v>
      </c>
      <c r="AP38" s="49">
        <v>387.86</v>
      </c>
      <c r="AQ38" s="49">
        <v>0</v>
      </c>
      <c r="AR38" s="49">
        <v>0</v>
      </c>
      <c r="AS38" s="49">
        <v>0</v>
      </c>
      <c r="AT38" s="49">
        <v>0</v>
      </c>
      <c r="AU38" s="49">
        <v>0</v>
      </c>
      <c r="AV38" s="49">
        <v>-7.07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  <c r="BC38" s="49">
        <v>0</v>
      </c>
      <c r="BD38" s="49">
        <v>0</v>
      </c>
      <c r="BE38" s="49">
        <v>0</v>
      </c>
      <c r="BF38" s="49">
        <v>0</v>
      </c>
      <c r="BG38" s="49">
        <v>0</v>
      </c>
      <c r="BH38" s="49">
        <v>0</v>
      </c>
      <c r="BI38" s="49">
        <v>6900</v>
      </c>
      <c r="BJ38" s="49">
        <v>6614.5</v>
      </c>
      <c r="BK38" s="49">
        <v>7000.0533999999998</v>
      </c>
      <c r="BL38" s="49">
        <v>4821.74</v>
      </c>
      <c r="BM38" s="49">
        <v>0</v>
      </c>
      <c r="BN38" s="49">
        <v>0</v>
      </c>
      <c r="BO38" s="49">
        <v>0</v>
      </c>
      <c r="BP38" s="49">
        <v>0</v>
      </c>
      <c r="BQ38" s="49">
        <v>0</v>
      </c>
      <c r="BR38" s="49">
        <v>0</v>
      </c>
      <c r="BS38" s="49">
        <v>0</v>
      </c>
      <c r="BT38" s="49">
        <v>0</v>
      </c>
      <c r="BU38" s="49">
        <v>6800</v>
      </c>
      <c r="BV38" s="49">
        <v>6514.5</v>
      </c>
      <c r="BW38" s="49">
        <v>7000.0533999999998</v>
      </c>
      <c r="BX38" s="49">
        <v>4821.74</v>
      </c>
      <c r="BY38" s="49">
        <v>100</v>
      </c>
      <c r="BZ38" s="49">
        <v>100</v>
      </c>
      <c r="CA38" s="49">
        <v>0</v>
      </c>
      <c r="CB38" s="49">
        <v>0</v>
      </c>
      <c r="CC38" s="49">
        <v>0</v>
      </c>
      <c r="CD38" s="49">
        <v>0</v>
      </c>
      <c r="CE38" s="49">
        <v>0</v>
      </c>
      <c r="CF38" s="49">
        <v>0</v>
      </c>
      <c r="CG38" s="49">
        <v>0</v>
      </c>
      <c r="CH38" s="49">
        <v>0</v>
      </c>
      <c r="CI38" s="49">
        <v>0</v>
      </c>
      <c r="CJ38" s="49">
        <v>0</v>
      </c>
      <c r="CK38" s="49">
        <v>2570</v>
      </c>
      <c r="CL38" s="49">
        <v>2562.9929999999999</v>
      </c>
      <c r="CM38" s="49">
        <v>0</v>
      </c>
      <c r="CN38" s="49">
        <v>0</v>
      </c>
      <c r="CO38" s="49">
        <v>2470</v>
      </c>
      <c r="CP38" s="49">
        <v>2462.9929999999999</v>
      </c>
      <c r="CQ38" s="49">
        <v>0</v>
      </c>
      <c r="CR38" s="49">
        <v>0</v>
      </c>
      <c r="CS38" s="49">
        <v>1670</v>
      </c>
      <c r="CT38" s="49">
        <v>1662.9929999999999</v>
      </c>
      <c r="CU38" s="49">
        <v>0</v>
      </c>
      <c r="CV38" s="49">
        <v>0</v>
      </c>
      <c r="CW38" s="49">
        <v>9800</v>
      </c>
      <c r="CX38" s="49">
        <v>9780</v>
      </c>
      <c r="CY38" s="49">
        <v>0</v>
      </c>
      <c r="CZ38" s="49">
        <v>0</v>
      </c>
      <c r="DA38" s="49">
        <v>9800</v>
      </c>
      <c r="DB38" s="49">
        <v>9780</v>
      </c>
      <c r="DC38" s="49">
        <v>0</v>
      </c>
      <c r="DD38" s="49">
        <v>0</v>
      </c>
      <c r="DE38" s="49">
        <v>400</v>
      </c>
      <c r="DF38" s="49">
        <v>380</v>
      </c>
      <c r="DG38" s="49">
        <v>0</v>
      </c>
      <c r="DH38" s="49">
        <v>0</v>
      </c>
      <c r="DI38" s="49">
        <v>1954.5</v>
      </c>
      <c r="DJ38" s="49">
        <v>0</v>
      </c>
      <c r="DK38" s="49">
        <v>1954.5</v>
      </c>
      <c r="DL38" s="49">
        <v>0</v>
      </c>
      <c r="DM38" s="49">
        <v>0</v>
      </c>
      <c r="DN38" s="49">
        <v>0</v>
      </c>
      <c r="DO38" s="49">
        <v>0</v>
      </c>
      <c r="DP38" s="49">
        <v>0</v>
      </c>
    </row>
    <row r="39" spans="1:120" ht="20.100000000000001" customHeight="1">
      <c r="A39" s="46">
        <v>30</v>
      </c>
      <c r="B39" s="21" t="s">
        <v>70</v>
      </c>
      <c r="C39" s="49">
        <f t="shared" si="4"/>
        <v>26077.9</v>
      </c>
      <c r="D39" s="49">
        <f t="shared" si="4"/>
        <v>23210.175999999999</v>
      </c>
      <c r="E39" s="49">
        <f t="shared" si="5"/>
        <v>23060.7</v>
      </c>
      <c r="F39" s="49">
        <f t="shared" si="5"/>
        <v>21750.175999999999</v>
      </c>
      <c r="G39" s="49">
        <f t="shared" si="5"/>
        <v>3017.2</v>
      </c>
      <c r="H39" s="49">
        <f t="shared" si="5"/>
        <v>1460</v>
      </c>
      <c r="I39" s="49">
        <v>16695.7</v>
      </c>
      <c r="J39" s="49">
        <v>16000.575999999999</v>
      </c>
      <c r="K39" s="49">
        <v>2167.1999999999998</v>
      </c>
      <c r="L39" s="49">
        <v>610</v>
      </c>
      <c r="M39" s="49">
        <v>15932.7</v>
      </c>
      <c r="N39" s="49">
        <v>15237.575999999999</v>
      </c>
      <c r="O39" s="49">
        <v>667.2</v>
      </c>
      <c r="P39" s="49">
        <v>610</v>
      </c>
      <c r="Q39" s="49">
        <v>763</v>
      </c>
      <c r="R39" s="49">
        <v>763</v>
      </c>
      <c r="S39" s="49">
        <v>1500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455</v>
      </c>
      <c r="AD39" s="49">
        <v>153</v>
      </c>
      <c r="AE39" s="49">
        <v>850</v>
      </c>
      <c r="AF39" s="49">
        <v>850</v>
      </c>
      <c r="AG39" s="49">
        <v>155</v>
      </c>
      <c r="AH39" s="49">
        <v>153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49">
        <v>300</v>
      </c>
      <c r="AP39" s="49">
        <v>0</v>
      </c>
      <c r="AQ39" s="49">
        <v>850</v>
      </c>
      <c r="AR39" s="49">
        <v>850</v>
      </c>
      <c r="AS39" s="49">
        <v>0</v>
      </c>
      <c r="AT39" s="49">
        <v>0</v>
      </c>
      <c r="AU39" s="49">
        <v>0</v>
      </c>
      <c r="AV39" s="49">
        <v>0</v>
      </c>
      <c r="AW39" s="49">
        <v>300</v>
      </c>
      <c r="AX39" s="49">
        <v>0</v>
      </c>
      <c r="AY39" s="49">
        <v>0</v>
      </c>
      <c r="AZ39" s="49">
        <v>0</v>
      </c>
      <c r="BA39" s="49">
        <v>300</v>
      </c>
      <c r="BB39" s="49">
        <v>0</v>
      </c>
      <c r="BC39" s="49">
        <v>0</v>
      </c>
      <c r="BD39" s="49">
        <v>0</v>
      </c>
      <c r="BE39" s="49">
        <v>0</v>
      </c>
      <c r="BF39" s="49">
        <v>0</v>
      </c>
      <c r="BG39" s="49">
        <v>0</v>
      </c>
      <c r="BH39" s="49">
        <v>0</v>
      </c>
      <c r="BI39" s="49">
        <v>0</v>
      </c>
      <c r="BJ39" s="49">
        <v>0</v>
      </c>
      <c r="BK39" s="49">
        <v>0</v>
      </c>
      <c r="BL39" s="49">
        <v>0</v>
      </c>
      <c r="BM39" s="49">
        <v>0</v>
      </c>
      <c r="BN39" s="49">
        <v>0</v>
      </c>
      <c r="BO39" s="49">
        <v>0</v>
      </c>
      <c r="BP39" s="49">
        <v>0</v>
      </c>
      <c r="BQ39" s="49">
        <v>0</v>
      </c>
      <c r="BR39" s="49">
        <v>0</v>
      </c>
      <c r="BS39" s="49">
        <v>0</v>
      </c>
      <c r="BT39" s="49">
        <v>0</v>
      </c>
      <c r="BU39" s="49">
        <v>0</v>
      </c>
      <c r="BV39" s="49">
        <v>0</v>
      </c>
      <c r="BW39" s="49">
        <v>0</v>
      </c>
      <c r="BX39" s="49">
        <v>0</v>
      </c>
      <c r="BY39" s="49">
        <v>0</v>
      </c>
      <c r="BZ39" s="49">
        <v>0</v>
      </c>
      <c r="CA39" s="49">
        <v>0</v>
      </c>
      <c r="CB39" s="49">
        <v>0</v>
      </c>
      <c r="CC39" s="49">
        <v>0</v>
      </c>
      <c r="CD39" s="49">
        <v>0</v>
      </c>
      <c r="CE39" s="49">
        <v>0</v>
      </c>
      <c r="CF39" s="49">
        <v>0</v>
      </c>
      <c r="CG39" s="49">
        <v>0</v>
      </c>
      <c r="CH39" s="49">
        <v>0</v>
      </c>
      <c r="CI39" s="49">
        <v>0</v>
      </c>
      <c r="CJ39" s="49">
        <v>0</v>
      </c>
      <c r="CK39" s="49">
        <v>300</v>
      </c>
      <c r="CL39" s="49">
        <v>299.60000000000002</v>
      </c>
      <c r="CM39" s="49">
        <v>0</v>
      </c>
      <c r="CN39" s="49">
        <v>0</v>
      </c>
      <c r="CO39" s="49">
        <v>300</v>
      </c>
      <c r="CP39" s="49">
        <v>299.60000000000002</v>
      </c>
      <c r="CQ39" s="49">
        <v>0</v>
      </c>
      <c r="CR39" s="49">
        <v>0</v>
      </c>
      <c r="CS39" s="49">
        <v>0</v>
      </c>
      <c r="CT39" s="49">
        <v>0</v>
      </c>
      <c r="CU39" s="49">
        <v>0</v>
      </c>
      <c r="CV39" s="49">
        <v>0</v>
      </c>
      <c r="CW39" s="49">
        <v>4800</v>
      </c>
      <c r="CX39" s="49">
        <v>4800</v>
      </c>
      <c r="CY39" s="49">
        <v>0</v>
      </c>
      <c r="CZ39" s="49">
        <v>0</v>
      </c>
      <c r="DA39" s="49">
        <v>4800</v>
      </c>
      <c r="DB39" s="49">
        <v>4800</v>
      </c>
      <c r="DC39" s="49">
        <v>0</v>
      </c>
      <c r="DD39" s="49">
        <v>0</v>
      </c>
      <c r="DE39" s="49">
        <v>0</v>
      </c>
      <c r="DF39" s="49">
        <v>0</v>
      </c>
      <c r="DG39" s="49">
        <v>0</v>
      </c>
      <c r="DH39" s="49">
        <v>0</v>
      </c>
      <c r="DI39" s="49">
        <v>510</v>
      </c>
      <c r="DJ39" s="49">
        <v>497</v>
      </c>
      <c r="DK39" s="49">
        <v>510</v>
      </c>
      <c r="DL39" s="49">
        <v>497</v>
      </c>
      <c r="DM39" s="49">
        <v>0</v>
      </c>
      <c r="DN39" s="49">
        <v>0</v>
      </c>
      <c r="DO39" s="49">
        <v>0</v>
      </c>
      <c r="DP39" s="49">
        <v>0</v>
      </c>
    </row>
    <row r="40" spans="1:120" ht="20.100000000000001" customHeight="1">
      <c r="A40" s="46">
        <v>31</v>
      </c>
      <c r="B40" s="21" t="s">
        <v>71</v>
      </c>
      <c r="C40" s="49">
        <f t="shared" si="4"/>
        <v>30057.300299999999</v>
      </c>
      <c r="D40" s="49">
        <f t="shared" si="4"/>
        <v>26606.924999999999</v>
      </c>
      <c r="E40" s="49">
        <f t="shared" si="5"/>
        <v>26272</v>
      </c>
      <c r="F40" s="49">
        <f t="shared" si="5"/>
        <v>25613.969000000001</v>
      </c>
      <c r="G40" s="49">
        <f t="shared" si="5"/>
        <v>3785.3002999999999</v>
      </c>
      <c r="H40" s="49">
        <f t="shared" si="5"/>
        <v>992.95600000000002</v>
      </c>
      <c r="I40" s="49">
        <v>18187</v>
      </c>
      <c r="J40" s="49">
        <v>17978.969000000001</v>
      </c>
      <c r="K40" s="49">
        <v>3785.3002999999999</v>
      </c>
      <c r="L40" s="49">
        <v>999.1</v>
      </c>
      <c r="M40" s="49">
        <v>17922</v>
      </c>
      <c r="N40" s="49">
        <v>17713.969000000001</v>
      </c>
      <c r="O40" s="49">
        <v>3785.3002999999999</v>
      </c>
      <c r="P40" s="49">
        <v>999.1</v>
      </c>
      <c r="Q40" s="49">
        <v>265</v>
      </c>
      <c r="R40" s="49">
        <v>265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35</v>
      </c>
      <c r="AD40" s="49">
        <v>35</v>
      </c>
      <c r="AE40" s="49">
        <v>0</v>
      </c>
      <c r="AF40" s="49">
        <v>-6.1440000000000001</v>
      </c>
      <c r="AG40" s="49">
        <v>35</v>
      </c>
      <c r="AH40" s="49">
        <v>35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49">
        <v>0</v>
      </c>
      <c r="AP40" s="49">
        <v>0</v>
      </c>
      <c r="AQ40" s="49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-6.1440000000000001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49">
        <v>0</v>
      </c>
      <c r="BF40" s="49">
        <v>0</v>
      </c>
      <c r="BG40" s="49">
        <v>0</v>
      </c>
      <c r="BH40" s="49">
        <v>0</v>
      </c>
      <c r="BI40" s="49">
        <v>1000</v>
      </c>
      <c r="BJ40" s="49">
        <v>1000</v>
      </c>
      <c r="BK40" s="49">
        <v>0</v>
      </c>
      <c r="BL40" s="49">
        <v>0</v>
      </c>
      <c r="BM40" s="49">
        <v>0</v>
      </c>
      <c r="BN40" s="49">
        <v>0</v>
      </c>
      <c r="BO40" s="49">
        <v>0</v>
      </c>
      <c r="BP40" s="49">
        <v>0</v>
      </c>
      <c r="BQ40" s="49">
        <v>0</v>
      </c>
      <c r="BR40" s="49">
        <v>0</v>
      </c>
      <c r="BS40" s="49">
        <v>0</v>
      </c>
      <c r="BT40" s="49">
        <v>0</v>
      </c>
      <c r="BU40" s="49">
        <v>1000</v>
      </c>
      <c r="BV40" s="49">
        <v>1000</v>
      </c>
      <c r="BW40" s="49">
        <v>0</v>
      </c>
      <c r="BX40" s="49">
        <v>0</v>
      </c>
      <c r="BY40" s="49">
        <v>0</v>
      </c>
      <c r="BZ40" s="49">
        <v>0</v>
      </c>
      <c r="CA40" s="49">
        <v>0</v>
      </c>
      <c r="CB40" s="49">
        <v>0</v>
      </c>
      <c r="CC40" s="49">
        <v>0</v>
      </c>
      <c r="CD40" s="49">
        <v>0</v>
      </c>
      <c r="CE40" s="49">
        <v>0</v>
      </c>
      <c r="CF40" s="49">
        <v>0</v>
      </c>
      <c r="CG40" s="49">
        <v>0</v>
      </c>
      <c r="CH40" s="49">
        <v>0</v>
      </c>
      <c r="CI40" s="49">
        <v>0</v>
      </c>
      <c r="CJ40" s="49">
        <v>0</v>
      </c>
      <c r="CK40" s="49">
        <v>300</v>
      </c>
      <c r="CL40" s="49">
        <v>300</v>
      </c>
      <c r="CM40" s="49">
        <v>0</v>
      </c>
      <c r="CN40" s="49">
        <v>0</v>
      </c>
      <c r="CO40" s="49">
        <v>300</v>
      </c>
      <c r="CP40" s="49">
        <v>300</v>
      </c>
      <c r="CQ40" s="49">
        <v>0</v>
      </c>
      <c r="CR40" s="49">
        <v>0</v>
      </c>
      <c r="CS40" s="49">
        <v>0</v>
      </c>
      <c r="CT40" s="49">
        <v>0</v>
      </c>
      <c r="CU40" s="49">
        <v>0</v>
      </c>
      <c r="CV40" s="49">
        <v>0</v>
      </c>
      <c r="CW40" s="49">
        <v>6300</v>
      </c>
      <c r="CX40" s="49">
        <v>6300</v>
      </c>
      <c r="CY40" s="49">
        <v>0</v>
      </c>
      <c r="CZ40" s="49">
        <v>0</v>
      </c>
      <c r="DA40" s="49">
        <v>6300</v>
      </c>
      <c r="DB40" s="49">
        <v>6300</v>
      </c>
      <c r="DC40" s="49">
        <v>0</v>
      </c>
      <c r="DD40" s="49">
        <v>0</v>
      </c>
      <c r="DE40" s="49">
        <v>0</v>
      </c>
      <c r="DF40" s="49">
        <v>0</v>
      </c>
      <c r="DG40" s="49">
        <v>0</v>
      </c>
      <c r="DH40" s="49">
        <v>0</v>
      </c>
      <c r="DI40" s="49">
        <v>450</v>
      </c>
      <c r="DJ40" s="49">
        <v>0</v>
      </c>
      <c r="DK40" s="49">
        <v>450</v>
      </c>
      <c r="DL40" s="49">
        <v>0</v>
      </c>
      <c r="DM40" s="49">
        <v>0</v>
      </c>
      <c r="DN40" s="49">
        <v>0</v>
      </c>
      <c r="DO40" s="49">
        <v>0</v>
      </c>
      <c r="DP40" s="49">
        <v>0</v>
      </c>
    </row>
    <row r="41" spans="1:120" ht="20.100000000000001" customHeight="1">
      <c r="A41" s="46">
        <v>32</v>
      </c>
      <c r="B41" s="21" t="s">
        <v>72</v>
      </c>
      <c r="C41" s="49">
        <f t="shared" si="4"/>
        <v>25315.968500000003</v>
      </c>
      <c r="D41" s="49">
        <f t="shared" si="4"/>
        <v>24506.309000000001</v>
      </c>
      <c r="E41" s="49">
        <f t="shared" si="5"/>
        <v>23873.200000000001</v>
      </c>
      <c r="F41" s="49">
        <f t="shared" si="5"/>
        <v>23064.409</v>
      </c>
      <c r="G41" s="49">
        <f t="shared" si="5"/>
        <v>1442.7685000000001</v>
      </c>
      <c r="H41" s="49">
        <f t="shared" si="5"/>
        <v>1441.9</v>
      </c>
      <c r="I41" s="49">
        <v>9969</v>
      </c>
      <c r="J41" s="49">
        <v>9283.44</v>
      </c>
      <c r="K41" s="49">
        <v>0</v>
      </c>
      <c r="L41" s="49">
        <v>0</v>
      </c>
      <c r="M41" s="49">
        <v>9811</v>
      </c>
      <c r="N41" s="49">
        <v>9125.44</v>
      </c>
      <c r="O41" s="49">
        <v>0</v>
      </c>
      <c r="P41" s="49">
        <v>0</v>
      </c>
      <c r="Q41" s="49">
        <v>158</v>
      </c>
      <c r="R41" s="49">
        <v>158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3693.6</v>
      </c>
      <c r="AD41" s="49">
        <v>3687.9839999999999</v>
      </c>
      <c r="AE41" s="49">
        <v>-14.4</v>
      </c>
      <c r="AF41" s="49">
        <v>-14.4</v>
      </c>
      <c r="AG41" s="49">
        <v>3693.6</v>
      </c>
      <c r="AH41" s="49">
        <v>3687.9839999999999</v>
      </c>
      <c r="AI41" s="49">
        <v>0</v>
      </c>
      <c r="AJ41" s="49">
        <v>0</v>
      </c>
      <c r="AK41" s="49">
        <v>0</v>
      </c>
      <c r="AL41" s="49">
        <v>0</v>
      </c>
      <c r="AM41" s="49">
        <v>0</v>
      </c>
      <c r="AN41" s="49">
        <v>0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>
        <v>0</v>
      </c>
      <c r="AU41" s="49">
        <v>-14.4</v>
      </c>
      <c r="AV41" s="49">
        <v>-14.4</v>
      </c>
      <c r="AW41" s="49">
        <v>0</v>
      </c>
      <c r="AX41" s="49">
        <v>0</v>
      </c>
      <c r="AY41" s="49">
        <v>0</v>
      </c>
      <c r="AZ41" s="49">
        <v>0</v>
      </c>
      <c r="BA41" s="49">
        <v>0</v>
      </c>
      <c r="BB41" s="49">
        <v>0</v>
      </c>
      <c r="BC41" s="49">
        <v>0</v>
      </c>
      <c r="BD41" s="49">
        <v>0</v>
      </c>
      <c r="BE41" s="49">
        <v>0</v>
      </c>
      <c r="BF41" s="49">
        <v>0</v>
      </c>
      <c r="BG41" s="49">
        <v>0</v>
      </c>
      <c r="BH41" s="49">
        <v>0</v>
      </c>
      <c r="BI41" s="49">
        <v>6290.6</v>
      </c>
      <c r="BJ41" s="49">
        <v>6231.9849999999997</v>
      </c>
      <c r="BK41" s="49">
        <v>459.8</v>
      </c>
      <c r="BL41" s="49">
        <v>459.8</v>
      </c>
      <c r="BM41" s="49">
        <v>0</v>
      </c>
      <c r="BN41" s="49">
        <v>0</v>
      </c>
      <c r="BO41" s="49">
        <v>0</v>
      </c>
      <c r="BP41" s="49">
        <v>0</v>
      </c>
      <c r="BQ41" s="49">
        <v>0</v>
      </c>
      <c r="BR41" s="49">
        <v>0</v>
      </c>
      <c r="BS41" s="49">
        <v>0</v>
      </c>
      <c r="BT41" s="49">
        <v>0</v>
      </c>
      <c r="BU41" s="49">
        <v>6000</v>
      </c>
      <c r="BV41" s="49">
        <v>6000</v>
      </c>
      <c r="BW41" s="49">
        <v>159.80000000000001</v>
      </c>
      <c r="BX41" s="49">
        <v>159.80000000000001</v>
      </c>
      <c r="BY41" s="49">
        <v>290.60000000000002</v>
      </c>
      <c r="BZ41" s="49">
        <v>231.98500000000001</v>
      </c>
      <c r="CA41" s="49">
        <v>300</v>
      </c>
      <c r="CB41" s="49">
        <v>300</v>
      </c>
      <c r="CC41" s="49">
        <v>0</v>
      </c>
      <c r="CD41" s="49">
        <v>0</v>
      </c>
      <c r="CE41" s="49">
        <v>0</v>
      </c>
      <c r="CF41" s="49">
        <v>0</v>
      </c>
      <c r="CG41" s="49">
        <v>0</v>
      </c>
      <c r="CH41" s="49">
        <v>0</v>
      </c>
      <c r="CI41" s="49">
        <v>0</v>
      </c>
      <c r="CJ41" s="49">
        <v>0</v>
      </c>
      <c r="CK41" s="49">
        <v>464.5</v>
      </c>
      <c r="CL41" s="49">
        <v>464.5</v>
      </c>
      <c r="CM41" s="49">
        <v>996.5</v>
      </c>
      <c r="CN41" s="49">
        <v>996.5</v>
      </c>
      <c r="CO41" s="49">
        <v>464.5</v>
      </c>
      <c r="CP41" s="49">
        <v>464.5</v>
      </c>
      <c r="CQ41" s="49">
        <v>996.5</v>
      </c>
      <c r="CR41" s="49">
        <v>996.5</v>
      </c>
      <c r="CS41" s="49">
        <v>0</v>
      </c>
      <c r="CT41" s="49">
        <v>0</v>
      </c>
      <c r="CU41" s="49">
        <v>0</v>
      </c>
      <c r="CV41" s="49">
        <v>0</v>
      </c>
      <c r="CW41" s="49">
        <v>3455.5</v>
      </c>
      <c r="CX41" s="49">
        <v>3396.5</v>
      </c>
      <c r="CY41" s="49">
        <v>0</v>
      </c>
      <c r="CZ41" s="49">
        <v>0</v>
      </c>
      <c r="DA41" s="49">
        <v>3455.5</v>
      </c>
      <c r="DB41" s="49">
        <v>3396.5</v>
      </c>
      <c r="DC41" s="49">
        <v>0</v>
      </c>
      <c r="DD41" s="49">
        <v>0</v>
      </c>
      <c r="DE41" s="49">
        <v>0</v>
      </c>
      <c r="DF41" s="49">
        <v>0</v>
      </c>
      <c r="DG41" s="49">
        <v>0</v>
      </c>
      <c r="DH41" s="49">
        <v>0</v>
      </c>
      <c r="DI41" s="49">
        <v>0.86850000000000005</v>
      </c>
      <c r="DJ41" s="49">
        <v>0</v>
      </c>
      <c r="DK41" s="49">
        <v>0</v>
      </c>
      <c r="DL41" s="49">
        <v>0</v>
      </c>
      <c r="DM41" s="49">
        <v>0.86850000000000005</v>
      </c>
      <c r="DN41" s="49">
        <v>0</v>
      </c>
      <c r="DO41" s="49">
        <v>0</v>
      </c>
      <c r="DP41" s="49">
        <v>0</v>
      </c>
    </row>
    <row r="42" spans="1:120" ht="20.100000000000001" customHeight="1">
      <c r="A42" s="46">
        <v>33</v>
      </c>
      <c r="B42" s="21" t="s">
        <v>73</v>
      </c>
      <c r="C42" s="49">
        <f t="shared" si="4"/>
        <v>29682.965</v>
      </c>
      <c r="D42" s="49">
        <f t="shared" si="4"/>
        <v>29510.156999999999</v>
      </c>
      <c r="E42" s="49">
        <f t="shared" si="5"/>
        <v>29355.064999999999</v>
      </c>
      <c r="F42" s="49">
        <f t="shared" si="5"/>
        <v>29182.256999999998</v>
      </c>
      <c r="G42" s="49">
        <f t="shared" si="5"/>
        <v>327.9</v>
      </c>
      <c r="H42" s="49">
        <f t="shared" si="5"/>
        <v>327.9</v>
      </c>
      <c r="I42" s="49">
        <v>16330.6</v>
      </c>
      <c r="J42" s="49">
        <v>16192.355</v>
      </c>
      <c r="K42" s="49">
        <v>327.9</v>
      </c>
      <c r="L42" s="49">
        <v>327.9</v>
      </c>
      <c r="M42" s="49">
        <v>16150.6</v>
      </c>
      <c r="N42" s="49">
        <v>16012.355</v>
      </c>
      <c r="O42" s="49">
        <v>327.9</v>
      </c>
      <c r="P42" s="49">
        <v>327.9</v>
      </c>
      <c r="Q42" s="49">
        <v>180</v>
      </c>
      <c r="R42" s="49">
        <v>180</v>
      </c>
      <c r="S42" s="49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0</v>
      </c>
      <c r="AC42" s="49">
        <v>5772.1850000000004</v>
      </c>
      <c r="AD42" s="49">
        <v>5760.2650000000003</v>
      </c>
      <c r="AE42" s="49">
        <v>0</v>
      </c>
      <c r="AF42" s="49">
        <v>0</v>
      </c>
      <c r="AG42" s="49">
        <v>4856.1850000000004</v>
      </c>
      <c r="AH42" s="49">
        <v>4844.2650000000003</v>
      </c>
      <c r="AI42" s="49">
        <v>0</v>
      </c>
      <c r="AJ42" s="49">
        <v>0</v>
      </c>
      <c r="AK42" s="49">
        <v>0</v>
      </c>
      <c r="AL42" s="49">
        <v>0</v>
      </c>
      <c r="AM42" s="49">
        <v>0</v>
      </c>
      <c r="AN42" s="49">
        <v>0</v>
      </c>
      <c r="AO42" s="49">
        <v>916</v>
      </c>
      <c r="AP42" s="49">
        <v>916</v>
      </c>
      <c r="AQ42" s="49">
        <v>0</v>
      </c>
      <c r="AR42" s="49">
        <v>0</v>
      </c>
      <c r="AS42" s="49">
        <v>0</v>
      </c>
      <c r="AT42" s="49">
        <v>0</v>
      </c>
      <c r="AU42" s="49">
        <v>0</v>
      </c>
      <c r="AV42" s="49">
        <v>0</v>
      </c>
      <c r="AW42" s="49">
        <v>0</v>
      </c>
      <c r="AX42" s="49">
        <v>0</v>
      </c>
      <c r="AY42" s="49">
        <v>0</v>
      </c>
      <c r="AZ42" s="49">
        <v>0</v>
      </c>
      <c r="BA42" s="49">
        <v>0</v>
      </c>
      <c r="BB42" s="49">
        <v>0</v>
      </c>
      <c r="BC42" s="49">
        <v>0</v>
      </c>
      <c r="BD42" s="49">
        <v>0</v>
      </c>
      <c r="BE42" s="49">
        <v>0</v>
      </c>
      <c r="BF42" s="49">
        <v>0</v>
      </c>
      <c r="BG42" s="49">
        <v>0</v>
      </c>
      <c r="BH42" s="49">
        <v>0</v>
      </c>
      <c r="BI42" s="49">
        <v>1022</v>
      </c>
      <c r="BJ42" s="49">
        <v>1000</v>
      </c>
      <c r="BK42" s="49">
        <v>0</v>
      </c>
      <c r="BL42" s="49">
        <v>0</v>
      </c>
      <c r="BM42" s="49">
        <v>0</v>
      </c>
      <c r="BN42" s="49">
        <v>0</v>
      </c>
      <c r="BO42" s="49">
        <v>0</v>
      </c>
      <c r="BP42" s="49">
        <v>0</v>
      </c>
      <c r="BQ42" s="49">
        <v>0</v>
      </c>
      <c r="BR42" s="49">
        <v>0</v>
      </c>
      <c r="BS42" s="49">
        <v>0</v>
      </c>
      <c r="BT42" s="49">
        <v>0</v>
      </c>
      <c r="BU42" s="49">
        <v>1022</v>
      </c>
      <c r="BV42" s="49">
        <v>1000</v>
      </c>
      <c r="BW42" s="49">
        <v>0</v>
      </c>
      <c r="BX42" s="49">
        <v>0</v>
      </c>
      <c r="BY42" s="49">
        <v>0</v>
      </c>
      <c r="BZ42" s="49">
        <v>0</v>
      </c>
      <c r="CA42" s="49">
        <v>0</v>
      </c>
      <c r="CB42" s="49">
        <v>0</v>
      </c>
      <c r="CC42" s="49">
        <v>0</v>
      </c>
      <c r="CD42" s="49">
        <v>0</v>
      </c>
      <c r="CE42" s="49">
        <v>0</v>
      </c>
      <c r="CF42" s="49">
        <v>0</v>
      </c>
      <c r="CG42" s="49">
        <v>0</v>
      </c>
      <c r="CH42" s="49">
        <v>0</v>
      </c>
      <c r="CI42" s="49">
        <v>0</v>
      </c>
      <c r="CJ42" s="49">
        <v>0</v>
      </c>
      <c r="CK42" s="49">
        <v>440</v>
      </c>
      <c r="CL42" s="49">
        <v>440</v>
      </c>
      <c r="CM42" s="49">
        <v>0</v>
      </c>
      <c r="CN42" s="49">
        <v>0</v>
      </c>
      <c r="CO42" s="49">
        <v>440</v>
      </c>
      <c r="CP42" s="49">
        <v>440</v>
      </c>
      <c r="CQ42" s="49">
        <v>0</v>
      </c>
      <c r="CR42" s="49">
        <v>0</v>
      </c>
      <c r="CS42" s="49">
        <v>0</v>
      </c>
      <c r="CT42" s="49">
        <v>0</v>
      </c>
      <c r="CU42" s="49">
        <v>0</v>
      </c>
      <c r="CV42" s="49">
        <v>0</v>
      </c>
      <c r="CW42" s="49">
        <v>5560</v>
      </c>
      <c r="CX42" s="49">
        <v>5559.6369999999997</v>
      </c>
      <c r="CY42" s="49">
        <v>0</v>
      </c>
      <c r="CZ42" s="49">
        <v>0</v>
      </c>
      <c r="DA42" s="49">
        <v>5560</v>
      </c>
      <c r="DB42" s="49">
        <v>5559.6369999999997</v>
      </c>
      <c r="DC42" s="49">
        <v>0</v>
      </c>
      <c r="DD42" s="49">
        <v>0</v>
      </c>
      <c r="DE42" s="49">
        <v>230</v>
      </c>
      <c r="DF42" s="49">
        <v>230</v>
      </c>
      <c r="DG42" s="49">
        <v>0</v>
      </c>
      <c r="DH42" s="49">
        <v>0</v>
      </c>
      <c r="DI42" s="49">
        <v>0.28000000000000003</v>
      </c>
      <c r="DJ42" s="49">
        <v>0</v>
      </c>
      <c r="DK42" s="49">
        <v>0.28000000000000003</v>
      </c>
      <c r="DL42" s="49">
        <v>0</v>
      </c>
      <c r="DM42" s="49">
        <v>0</v>
      </c>
      <c r="DN42" s="49">
        <v>0</v>
      </c>
      <c r="DO42" s="49">
        <v>0</v>
      </c>
      <c r="DP42" s="49">
        <v>0</v>
      </c>
    </row>
    <row r="43" spans="1:120" ht="20.100000000000001" customHeight="1">
      <c r="A43" s="46">
        <v>34</v>
      </c>
      <c r="B43" s="21" t="s">
        <v>74</v>
      </c>
      <c r="C43" s="49">
        <f t="shared" si="4"/>
        <v>42558.087799999994</v>
      </c>
      <c r="D43" s="49">
        <f t="shared" si="4"/>
        <v>37760.553999999996</v>
      </c>
      <c r="E43" s="49">
        <f t="shared" si="5"/>
        <v>36108.699999999997</v>
      </c>
      <c r="F43" s="49">
        <f t="shared" si="5"/>
        <v>33839.358999999997</v>
      </c>
      <c r="G43" s="49">
        <f t="shared" si="5"/>
        <v>6449.3878000000004</v>
      </c>
      <c r="H43" s="49">
        <f t="shared" si="5"/>
        <v>3921.1950000000002</v>
      </c>
      <c r="I43" s="49">
        <v>20846.099999999999</v>
      </c>
      <c r="J43" s="49">
        <v>19277.621999999999</v>
      </c>
      <c r="K43" s="49">
        <v>5449.3878000000004</v>
      </c>
      <c r="L43" s="49">
        <v>2940</v>
      </c>
      <c r="M43" s="49">
        <v>19872</v>
      </c>
      <c r="N43" s="49">
        <v>18377.421999999999</v>
      </c>
      <c r="O43" s="49">
        <v>3000</v>
      </c>
      <c r="P43" s="49">
        <v>2940</v>
      </c>
      <c r="Q43" s="49">
        <v>974.1</v>
      </c>
      <c r="R43" s="49">
        <v>900.2</v>
      </c>
      <c r="S43" s="49">
        <v>2449.3878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940</v>
      </c>
      <c r="AD43" s="49">
        <v>940</v>
      </c>
      <c r="AE43" s="49">
        <v>0</v>
      </c>
      <c r="AF43" s="49">
        <v>-10.805</v>
      </c>
      <c r="AG43" s="49">
        <v>40</v>
      </c>
      <c r="AH43" s="49">
        <v>40</v>
      </c>
      <c r="AI43" s="49">
        <v>0</v>
      </c>
      <c r="AJ43" s="49">
        <v>0</v>
      </c>
      <c r="AK43" s="49">
        <v>0</v>
      </c>
      <c r="AL43" s="49">
        <v>0</v>
      </c>
      <c r="AM43" s="49">
        <v>0</v>
      </c>
      <c r="AN43" s="49">
        <v>0</v>
      </c>
      <c r="AO43" s="49">
        <v>900</v>
      </c>
      <c r="AP43" s="49">
        <v>900</v>
      </c>
      <c r="AQ43" s="49">
        <v>0</v>
      </c>
      <c r="AR43" s="49">
        <v>0</v>
      </c>
      <c r="AS43" s="49">
        <v>0</v>
      </c>
      <c r="AT43" s="49">
        <v>0</v>
      </c>
      <c r="AU43" s="49">
        <v>0</v>
      </c>
      <c r="AV43" s="49">
        <v>-10.805</v>
      </c>
      <c r="AW43" s="49">
        <v>0</v>
      </c>
      <c r="AX43" s="49">
        <v>0</v>
      </c>
      <c r="AY43" s="49">
        <v>0</v>
      </c>
      <c r="AZ43" s="49">
        <v>0</v>
      </c>
      <c r="BA43" s="49">
        <v>0</v>
      </c>
      <c r="BB43" s="49">
        <v>0</v>
      </c>
      <c r="BC43" s="49">
        <v>0</v>
      </c>
      <c r="BD43" s="49">
        <v>0</v>
      </c>
      <c r="BE43" s="49">
        <v>0</v>
      </c>
      <c r="BF43" s="49">
        <v>0</v>
      </c>
      <c r="BG43" s="49">
        <v>0</v>
      </c>
      <c r="BH43" s="49">
        <v>0</v>
      </c>
      <c r="BI43" s="49">
        <v>2450</v>
      </c>
      <c r="BJ43" s="49">
        <v>1749.1369999999999</v>
      </c>
      <c r="BK43" s="49">
        <v>1000</v>
      </c>
      <c r="BL43" s="49">
        <v>992</v>
      </c>
      <c r="BM43" s="49">
        <v>0</v>
      </c>
      <c r="BN43" s="49">
        <v>0</v>
      </c>
      <c r="BO43" s="49">
        <v>0</v>
      </c>
      <c r="BP43" s="49">
        <v>0</v>
      </c>
      <c r="BQ43" s="49">
        <v>0</v>
      </c>
      <c r="BR43" s="49">
        <v>0</v>
      </c>
      <c r="BS43" s="49">
        <v>0</v>
      </c>
      <c r="BT43" s="49">
        <v>0</v>
      </c>
      <c r="BU43" s="49">
        <v>800</v>
      </c>
      <c r="BV43" s="49">
        <v>780</v>
      </c>
      <c r="BW43" s="49">
        <v>0</v>
      </c>
      <c r="BX43" s="49">
        <v>0</v>
      </c>
      <c r="BY43" s="49">
        <v>1650</v>
      </c>
      <c r="BZ43" s="49">
        <v>969.13699999999994</v>
      </c>
      <c r="CA43" s="49">
        <v>1000</v>
      </c>
      <c r="CB43" s="49">
        <v>992</v>
      </c>
      <c r="CC43" s="49">
        <v>0</v>
      </c>
      <c r="CD43" s="49">
        <v>0</v>
      </c>
      <c r="CE43" s="49">
        <v>0</v>
      </c>
      <c r="CF43" s="49">
        <v>0</v>
      </c>
      <c r="CG43" s="49">
        <v>0</v>
      </c>
      <c r="CH43" s="49">
        <v>0</v>
      </c>
      <c r="CI43" s="49">
        <v>0</v>
      </c>
      <c r="CJ43" s="49">
        <v>0</v>
      </c>
      <c r="CK43" s="49">
        <v>600</v>
      </c>
      <c r="CL43" s="49">
        <v>600</v>
      </c>
      <c r="CM43" s="49">
        <v>0</v>
      </c>
      <c r="CN43" s="49">
        <v>0</v>
      </c>
      <c r="CO43" s="49">
        <v>600</v>
      </c>
      <c r="CP43" s="49">
        <v>600</v>
      </c>
      <c r="CQ43" s="49">
        <v>0</v>
      </c>
      <c r="CR43" s="49">
        <v>0</v>
      </c>
      <c r="CS43" s="49">
        <v>0</v>
      </c>
      <c r="CT43" s="49">
        <v>0</v>
      </c>
      <c r="CU43" s="49">
        <v>0</v>
      </c>
      <c r="CV43" s="49">
        <v>0</v>
      </c>
      <c r="CW43" s="49">
        <v>8472.6</v>
      </c>
      <c r="CX43" s="49">
        <v>8472.6</v>
      </c>
      <c r="CY43" s="49">
        <v>0</v>
      </c>
      <c r="CZ43" s="49">
        <v>0</v>
      </c>
      <c r="DA43" s="49">
        <v>8472.6</v>
      </c>
      <c r="DB43" s="49">
        <v>8472.6</v>
      </c>
      <c r="DC43" s="49">
        <v>0</v>
      </c>
      <c r="DD43" s="49">
        <v>0</v>
      </c>
      <c r="DE43" s="49">
        <v>2800</v>
      </c>
      <c r="DF43" s="49">
        <v>2800</v>
      </c>
      <c r="DG43" s="49">
        <v>0</v>
      </c>
      <c r="DH43" s="49">
        <v>0</v>
      </c>
      <c r="DI43" s="49">
        <v>0</v>
      </c>
      <c r="DJ43" s="49">
        <v>0</v>
      </c>
      <c r="DK43" s="49">
        <v>0</v>
      </c>
      <c r="DL43" s="49">
        <v>0</v>
      </c>
      <c r="DM43" s="49">
        <v>0</v>
      </c>
      <c r="DN43" s="49">
        <v>0</v>
      </c>
      <c r="DO43" s="49">
        <v>0</v>
      </c>
      <c r="DP43" s="49">
        <v>0</v>
      </c>
    </row>
    <row r="44" spans="1:120" ht="20.100000000000001" customHeight="1">
      <c r="A44" s="46">
        <v>35</v>
      </c>
      <c r="B44" s="21" t="s">
        <v>75</v>
      </c>
      <c r="C44" s="49">
        <f t="shared" si="4"/>
        <v>17917.084500000001</v>
      </c>
      <c r="D44" s="49">
        <f t="shared" si="4"/>
        <v>16393.835500000001</v>
      </c>
      <c r="E44" s="49">
        <f t="shared" si="5"/>
        <v>17082.14</v>
      </c>
      <c r="F44" s="49">
        <f t="shared" si="5"/>
        <v>15770.859</v>
      </c>
      <c r="G44" s="49">
        <f t="shared" si="5"/>
        <v>834.94449999999995</v>
      </c>
      <c r="H44" s="49">
        <f t="shared" si="5"/>
        <v>622.97649999999999</v>
      </c>
      <c r="I44" s="49">
        <v>9744.84</v>
      </c>
      <c r="J44" s="49">
        <v>9346.5400000000009</v>
      </c>
      <c r="K44" s="49">
        <v>290</v>
      </c>
      <c r="L44" s="49">
        <v>290</v>
      </c>
      <c r="M44" s="49">
        <v>9528.4</v>
      </c>
      <c r="N44" s="49">
        <v>9130.1</v>
      </c>
      <c r="O44" s="49">
        <v>290</v>
      </c>
      <c r="P44" s="49">
        <v>290</v>
      </c>
      <c r="Q44" s="49">
        <v>216.44</v>
      </c>
      <c r="R44" s="49">
        <v>216.44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43</v>
      </c>
      <c r="AD44" s="49">
        <v>43</v>
      </c>
      <c r="AE44" s="49">
        <v>0</v>
      </c>
      <c r="AF44" s="49">
        <v>-211.96799999999999</v>
      </c>
      <c r="AG44" s="49">
        <v>43</v>
      </c>
      <c r="AH44" s="49">
        <v>43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-211.96799999999999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49">
        <v>0</v>
      </c>
      <c r="BI44" s="49">
        <v>1970</v>
      </c>
      <c r="BJ44" s="49">
        <v>1845.319</v>
      </c>
      <c r="BK44" s="49">
        <v>544.94449999999995</v>
      </c>
      <c r="BL44" s="49">
        <v>544.94449999999995</v>
      </c>
      <c r="BM44" s="49">
        <v>0</v>
      </c>
      <c r="BN44" s="49">
        <v>0</v>
      </c>
      <c r="BO44" s="49">
        <v>0</v>
      </c>
      <c r="BP44" s="49">
        <v>0</v>
      </c>
      <c r="BQ44" s="49">
        <v>0</v>
      </c>
      <c r="BR44" s="49">
        <v>0</v>
      </c>
      <c r="BS44" s="49">
        <v>0</v>
      </c>
      <c r="BT44" s="49">
        <v>0</v>
      </c>
      <c r="BU44" s="49">
        <v>1800</v>
      </c>
      <c r="BV44" s="49">
        <v>1800</v>
      </c>
      <c r="BW44" s="49">
        <v>544.94449999999995</v>
      </c>
      <c r="BX44" s="49">
        <v>544.94449999999995</v>
      </c>
      <c r="BY44" s="49">
        <v>170</v>
      </c>
      <c r="BZ44" s="49">
        <v>45.319000000000003</v>
      </c>
      <c r="CA44" s="49">
        <v>0</v>
      </c>
      <c r="CB44" s="49">
        <v>0</v>
      </c>
      <c r="CC44" s="49">
        <v>0</v>
      </c>
      <c r="CD44" s="49">
        <v>0</v>
      </c>
      <c r="CE44" s="49">
        <v>0</v>
      </c>
      <c r="CF44" s="49">
        <v>0</v>
      </c>
      <c r="CG44" s="49">
        <v>0</v>
      </c>
      <c r="CH44" s="49">
        <v>0</v>
      </c>
      <c r="CI44" s="49">
        <v>0</v>
      </c>
      <c r="CJ44" s="49">
        <v>0</v>
      </c>
      <c r="CK44" s="49">
        <v>300</v>
      </c>
      <c r="CL44" s="49">
        <v>300</v>
      </c>
      <c r="CM44" s="49">
        <v>0</v>
      </c>
      <c r="CN44" s="49">
        <v>0</v>
      </c>
      <c r="CO44" s="49">
        <v>300</v>
      </c>
      <c r="CP44" s="49">
        <v>300</v>
      </c>
      <c r="CQ44" s="49">
        <v>0</v>
      </c>
      <c r="CR44" s="49">
        <v>0</v>
      </c>
      <c r="CS44" s="49">
        <v>0</v>
      </c>
      <c r="CT44" s="49">
        <v>0</v>
      </c>
      <c r="CU44" s="49">
        <v>0</v>
      </c>
      <c r="CV44" s="49">
        <v>0</v>
      </c>
      <c r="CW44" s="49">
        <v>3822</v>
      </c>
      <c r="CX44" s="49">
        <v>3822</v>
      </c>
      <c r="CY44" s="49">
        <v>0</v>
      </c>
      <c r="CZ44" s="49">
        <v>0</v>
      </c>
      <c r="DA44" s="49">
        <v>3822</v>
      </c>
      <c r="DB44" s="49">
        <v>3822</v>
      </c>
      <c r="DC44" s="49">
        <v>0</v>
      </c>
      <c r="DD44" s="49">
        <v>0</v>
      </c>
      <c r="DE44" s="49">
        <v>415.4</v>
      </c>
      <c r="DF44" s="49">
        <v>414</v>
      </c>
      <c r="DG44" s="49">
        <v>0</v>
      </c>
      <c r="DH44" s="49">
        <v>0</v>
      </c>
      <c r="DI44" s="49">
        <v>786.9</v>
      </c>
      <c r="DJ44" s="49">
        <v>0</v>
      </c>
      <c r="DK44" s="49">
        <v>786.9</v>
      </c>
      <c r="DL44" s="49">
        <v>0</v>
      </c>
      <c r="DM44" s="49">
        <v>0</v>
      </c>
      <c r="DN44" s="49">
        <v>0</v>
      </c>
      <c r="DO44" s="49">
        <v>0</v>
      </c>
      <c r="DP44" s="49">
        <v>0</v>
      </c>
    </row>
    <row r="45" spans="1:120" ht="20.100000000000001" customHeight="1">
      <c r="A45" s="46">
        <v>36</v>
      </c>
      <c r="B45" s="21" t="s">
        <v>76</v>
      </c>
      <c r="C45" s="49">
        <f t="shared" si="4"/>
        <v>22859.162700000001</v>
      </c>
      <c r="D45" s="49">
        <f t="shared" si="4"/>
        <v>20856.650000000001</v>
      </c>
      <c r="E45" s="49">
        <f t="shared" si="5"/>
        <v>22315.954000000002</v>
      </c>
      <c r="F45" s="49">
        <f t="shared" si="5"/>
        <v>20975.218000000001</v>
      </c>
      <c r="G45" s="49">
        <f t="shared" si="5"/>
        <v>543.20869999999991</v>
      </c>
      <c r="H45" s="49">
        <f t="shared" si="5"/>
        <v>-118.56799999999998</v>
      </c>
      <c r="I45" s="49">
        <v>12506</v>
      </c>
      <c r="J45" s="49">
        <v>11432.581</v>
      </c>
      <c r="K45" s="49">
        <v>1641.7766999999999</v>
      </c>
      <c r="L45" s="49">
        <v>980</v>
      </c>
      <c r="M45" s="49">
        <v>12306</v>
      </c>
      <c r="N45" s="49">
        <v>11302.581</v>
      </c>
      <c r="O45" s="49">
        <v>1641.7766999999999</v>
      </c>
      <c r="P45" s="49">
        <v>980</v>
      </c>
      <c r="Q45" s="49">
        <v>200</v>
      </c>
      <c r="R45" s="49">
        <v>130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4823.1540000000005</v>
      </c>
      <c r="AD45" s="49">
        <v>4814.6369999999997</v>
      </c>
      <c r="AE45" s="49">
        <v>-1598.568</v>
      </c>
      <c r="AF45" s="49">
        <v>-1598.568</v>
      </c>
      <c r="AG45" s="49">
        <v>4823.1540000000005</v>
      </c>
      <c r="AH45" s="49">
        <v>4814.6369999999997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-1598.568</v>
      </c>
      <c r="AV45" s="49">
        <v>-1598.568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258</v>
      </c>
      <c r="BJ45" s="49">
        <v>0</v>
      </c>
      <c r="BK45" s="49">
        <v>500</v>
      </c>
      <c r="BL45" s="49">
        <v>500</v>
      </c>
      <c r="BM45" s="49">
        <v>0</v>
      </c>
      <c r="BN45" s="49">
        <v>0</v>
      </c>
      <c r="BO45" s="49">
        <v>0</v>
      </c>
      <c r="BP45" s="49">
        <v>0</v>
      </c>
      <c r="BQ45" s="49">
        <v>0</v>
      </c>
      <c r="BR45" s="49">
        <v>0</v>
      </c>
      <c r="BS45" s="49">
        <v>0</v>
      </c>
      <c r="BT45" s="49">
        <v>0</v>
      </c>
      <c r="BU45" s="49">
        <v>0</v>
      </c>
      <c r="BV45" s="49">
        <v>0</v>
      </c>
      <c r="BW45" s="49">
        <v>500</v>
      </c>
      <c r="BX45" s="49">
        <v>500</v>
      </c>
      <c r="BY45" s="49">
        <v>258</v>
      </c>
      <c r="BZ45" s="49">
        <v>0</v>
      </c>
      <c r="CA45" s="49">
        <v>0</v>
      </c>
      <c r="CB45" s="49">
        <v>0</v>
      </c>
      <c r="CC45" s="49">
        <v>0</v>
      </c>
      <c r="CD45" s="49">
        <v>0</v>
      </c>
      <c r="CE45" s="49">
        <v>0</v>
      </c>
      <c r="CF45" s="49">
        <v>0</v>
      </c>
      <c r="CG45" s="49">
        <v>0</v>
      </c>
      <c r="CH45" s="49">
        <v>0</v>
      </c>
      <c r="CI45" s="49">
        <v>0</v>
      </c>
      <c r="CJ45" s="49">
        <v>0</v>
      </c>
      <c r="CK45" s="49">
        <v>400</v>
      </c>
      <c r="CL45" s="49">
        <v>400</v>
      </c>
      <c r="CM45" s="49">
        <v>0</v>
      </c>
      <c r="CN45" s="49">
        <v>0</v>
      </c>
      <c r="CO45" s="49">
        <v>400</v>
      </c>
      <c r="CP45" s="49">
        <v>400</v>
      </c>
      <c r="CQ45" s="49">
        <v>0</v>
      </c>
      <c r="CR45" s="49">
        <v>0</v>
      </c>
      <c r="CS45" s="49">
        <v>0</v>
      </c>
      <c r="CT45" s="49">
        <v>0</v>
      </c>
      <c r="CU45" s="49">
        <v>0</v>
      </c>
      <c r="CV45" s="49">
        <v>0</v>
      </c>
      <c r="CW45" s="49">
        <v>4150</v>
      </c>
      <c r="CX45" s="49">
        <v>4150</v>
      </c>
      <c r="CY45" s="49">
        <v>0</v>
      </c>
      <c r="CZ45" s="49">
        <v>0</v>
      </c>
      <c r="DA45" s="49">
        <v>4150</v>
      </c>
      <c r="DB45" s="49">
        <v>4150</v>
      </c>
      <c r="DC45" s="49">
        <v>0</v>
      </c>
      <c r="DD45" s="49">
        <v>0</v>
      </c>
      <c r="DE45" s="49">
        <v>178.8</v>
      </c>
      <c r="DF45" s="49">
        <v>178</v>
      </c>
      <c r="DG45" s="49">
        <v>0</v>
      </c>
      <c r="DH45" s="49">
        <v>0</v>
      </c>
      <c r="DI45" s="49">
        <v>0</v>
      </c>
      <c r="DJ45" s="49">
        <v>0</v>
      </c>
      <c r="DK45" s="49">
        <v>0</v>
      </c>
      <c r="DL45" s="49">
        <v>0</v>
      </c>
      <c r="DM45" s="49">
        <v>0</v>
      </c>
      <c r="DN45" s="49">
        <v>0</v>
      </c>
      <c r="DO45" s="49">
        <v>0</v>
      </c>
      <c r="DP45" s="49">
        <v>0</v>
      </c>
    </row>
    <row r="46" spans="1:120" ht="20.100000000000001" customHeight="1">
      <c r="A46" s="46">
        <v>37</v>
      </c>
      <c r="B46" s="21" t="s">
        <v>77</v>
      </c>
      <c r="C46" s="49">
        <f t="shared" si="4"/>
        <v>40024.040999999997</v>
      </c>
      <c r="D46" s="49">
        <f t="shared" si="4"/>
        <v>38478.005999999994</v>
      </c>
      <c r="E46" s="49">
        <f t="shared" si="5"/>
        <v>38663.468000000001</v>
      </c>
      <c r="F46" s="49">
        <f t="shared" si="5"/>
        <v>37497.555999999997</v>
      </c>
      <c r="G46" s="49">
        <f t="shared" si="5"/>
        <v>1360.5730000000001</v>
      </c>
      <c r="H46" s="49">
        <f t="shared" si="5"/>
        <v>980.45</v>
      </c>
      <c r="I46" s="49">
        <v>14788.6</v>
      </c>
      <c r="J46" s="49">
        <v>13863.67</v>
      </c>
      <c r="K46" s="49">
        <v>1360.5730000000001</v>
      </c>
      <c r="L46" s="49">
        <v>980.45</v>
      </c>
      <c r="M46" s="49">
        <v>13488.2</v>
      </c>
      <c r="N46" s="49">
        <v>12887.27</v>
      </c>
      <c r="O46" s="49">
        <v>725.12300000000005</v>
      </c>
      <c r="P46" s="49">
        <v>345</v>
      </c>
      <c r="Q46" s="49">
        <v>1300.4000000000001</v>
      </c>
      <c r="R46" s="49">
        <v>976.4</v>
      </c>
      <c r="S46" s="49">
        <v>635.45000000000005</v>
      </c>
      <c r="T46" s="49">
        <v>635.45000000000005</v>
      </c>
      <c r="U46" s="49">
        <v>0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4872.768</v>
      </c>
      <c r="AD46" s="49">
        <v>4816.0159999999996</v>
      </c>
      <c r="AE46" s="49">
        <v>0</v>
      </c>
      <c r="AF46" s="49">
        <v>0</v>
      </c>
      <c r="AG46" s="49">
        <v>4072.768</v>
      </c>
      <c r="AH46" s="49">
        <v>4045.9659999999999</v>
      </c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>
        <v>800</v>
      </c>
      <c r="AP46" s="49">
        <v>770.05</v>
      </c>
      <c r="AQ46" s="49">
        <v>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49">
        <v>229.1</v>
      </c>
      <c r="AX46" s="49">
        <v>229.1</v>
      </c>
      <c r="AY46" s="49">
        <v>0</v>
      </c>
      <c r="AZ46" s="49">
        <v>0</v>
      </c>
      <c r="BA46" s="49">
        <v>229.1</v>
      </c>
      <c r="BB46" s="49">
        <v>229.1</v>
      </c>
      <c r="BC46" s="49">
        <v>0</v>
      </c>
      <c r="BD46" s="49">
        <v>0</v>
      </c>
      <c r="BE46" s="49">
        <v>0</v>
      </c>
      <c r="BF46" s="49">
        <v>0</v>
      </c>
      <c r="BG46" s="49">
        <v>0</v>
      </c>
      <c r="BH46" s="49">
        <v>0</v>
      </c>
      <c r="BI46" s="49">
        <v>1830.2</v>
      </c>
      <c r="BJ46" s="49">
        <v>1830.2</v>
      </c>
      <c r="BK46" s="49">
        <v>0</v>
      </c>
      <c r="BL46" s="49">
        <v>0</v>
      </c>
      <c r="BM46" s="49">
        <v>0</v>
      </c>
      <c r="BN46" s="49">
        <v>0</v>
      </c>
      <c r="BO46" s="49">
        <v>0</v>
      </c>
      <c r="BP46" s="49">
        <v>0</v>
      </c>
      <c r="BQ46" s="49">
        <v>0</v>
      </c>
      <c r="BR46" s="49">
        <v>0</v>
      </c>
      <c r="BS46" s="49">
        <v>0</v>
      </c>
      <c r="BT46" s="49">
        <v>0</v>
      </c>
      <c r="BU46" s="49">
        <v>1073.8</v>
      </c>
      <c r="BV46" s="49">
        <v>1073.8</v>
      </c>
      <c r="BW46" s="49">
        <v>0</v>
      </c>
      <c r="BX46" s="49">
        <v>0</v>
      </c>
      <c r="BY46" s="49">
        <v>756.4</v>
      </c>
      <c r="BZ46" s="49">
        <v>756.4</v>
      </c>
      <c r="CA46" s="49">
        <v>0</v>
      </c>
      <c r="CB46" s="49">
        <v>0</v>
      </c>
      <c r="CC46" s="49">
        <v>0</v>
      </c>
      <c r="CD46" s="49">
        <v>0</v>
      </c>
      <c r="CE46" s="49">
        <v>0</v>
      </c>
      <c r="CF46" s="49">
        <v>0</v>
      </c>
      <c r="CG46" s="49">
        <v>0</v>
      </c>
      <c r="CH46" s="49">
        <v>0</v>
      </c>
      <c r="CI46" s="49">
        <v>0</v>
      </c>
      <c r="CJ46" s="49">
        <v>0</v>
      </c>
      <c r="CK46" s="49">
        <v>6352</v>
      </c>
      <c r="CL46" s="49">
        <v>6167.77</v>
      </c>
      <c r="CM46" s="49">
        <v>0</v>
      </c>
      <c r="CN46" s="49">
        <v>0</v>
      </c>
      <c r="CO46" s="49">
        <v>6352</v>
      </c>
      <c r="CP46" s="49">
        <v>6167.77</v>
      </c>
      <c r="CQ46" s="49">
        <v>0</v>
      </c>
      <c r="CR46" s="49">
        <v>0</v>
      </c>
      <c r="CS46" s="49">
        <v>0</v>
      </c>
      <c r="CT46" s="49">
        <v>0</v>
      </c>
      <c r="CU46" s="49">
        <v>0</v>
      </c>
      <c r="CV46" s="49">
        <v>0</v>
      </c>
      <c r="CW46" s="49">
        <v>10590.8</v>
      </c>
      <c r="CX46" s="49">
        <v>10590.8</v>
      </c>
      <c r="CY46" s="49">
        <v>0</v>
      </c>
      <c r="CZ46" s="49">
        <v>0</v>
      </c>
      <c r="DA46" s="49">
        <v>10590.8</v>
      </c>
      <c r="DB46" s="49">
        <v>10590.8</v>
      </c>
      <c r="DC46" s="49">
        <v>0</v>
      </c>
      <c r="DD46" s="49">
        <v>0</v>
      </c>
      <c r="DE46" s="49">
        <v>0</v>
      </c>
      <c r="DF46" s="49">
        <v>0</v>
      </c>
      <c r="DG46" s="49">
        <v>0</v>
      </c>
      <c r="DH46" s="49">
        <v>0</v>
      </c>
      <c r="DI46" s="49">
        <v>0</v>
      </c>
      <c r="DJ46" s="49">
        <v>0</v>
      </c>
      <c r="DK46" s="49">
        <v>0</v>
      </c>
      <c r="DL46" s="49">
        <v>0</v>
      </c>
      <c r="DM46" s="49">
        <v>0</v>
      </c>
      <c r="DN46" s="49">
        <v>0</v>
      </c>
      <c r="DO46" s="49">
        <v>0</v>
      </c>
      <c r="DP46" s="49">
        <v>0</v>
      </c>
    </row>
    <row r="47" spans="1:120" ht="20.100000000000001" customHeight="1">
      <c r="A47" s="46">
        <v>38</v>
      </c>
      <c r="B47" s="21" t="s">
        <v>78</v>
      </c>
      <c r="C47" s="49">
        <f t="shared" si="4"/>
        <v>464691.96189999999</v>
      </c>
      <c r="D47" s="49">
        <f t="shared" si="4"/>
        <v>405713.90400000004</v>
      </c>
      <c r="E47" s="49">
        <f t="shared" si="5"/>
        <v>420565.277</v>
      </c>
      <c r="F47" s="49">
        <f t="shared" si="5"/>
        <v>394180.85400000005</v>
      </c>
      <c r="G47" s="49">
        <f t="shared" si="5"/>
        <v>44348.1849</v>
      </c>
      <c r="H47" s="49">
        <f t="shared" si="5"/>
        <v>11754.55</v>
      </c>
      <c r="I47" s="49">
        <v>187375.7</v>
      </c>
      <c r="J47" s="49">
        <v>169417.486</v>
      </c>
      <c r="K47" s="49">
        <v>9905.0791000000008</v>
      </c>
      <c r="L47" s="49">
        <v>4458.0569999999998</v>
      </c>
      <c r="M47" s="49">
        <v>166907.4</v>
      </c>
      <c r="N47" s="49">
        <v>153462.606</v>
      </c>
      <c r="O47" s="49">
        <v>8825.0791000000008</v>
      </c>
      <c r="P47" s="49">
        <v>3411.8470000000002</v>
      </c>
      <c r="Q47" s="49">
        <v>14817.1</v>
      </c>
      <c r="R47" s="49">
        <v>10330.379999999999</v>
      </c>
      <c r="S47" s="49">
        <v>1080</v>
      </c>
      <c r="T47" s="49">
        <v>1046.21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1704.5</v>
      </c>
      <c r="AD47" s="49">
        <v>997.57</v>
      </c>
      <c r="AE47" s="49">
        <v>6805.6459999999997</v>
      </c>
      <c r="AF47" s="49">
        <v>790.63599999999997</v>
      </c>
      <c r="AG47" s="49">
        <v>334.5</v>
      </c>
      <c r="AH47" s="49">
        <v>334.5</v>
      </c>
      <c r="AI47" s="49">
        <v>0</v>
      </c>
      <c r="AJ47" s="49">
        <v>0</v>
      </c>
      <c r="AK47" s="49">
        <v>20</v>
      </c>
      <c r="AL47" s="49">
        <v>14.07</v>
      </c>
      <c r="AM47" s="49">
        <v>0</v>
      </c>
      <c r="AN47" s="49">
        <v>0</v>
      </c>
      <c r="AO47" s="49">
        <v>1350</v>
      </c>
      <c r="AP47" s="49">
        <v>649</v>
      </c>
      <c r="AQ47" s="49">
        <v>8379.7000000000007</v>
      </c>
      <c r="AR47" s="49">
        <v>8379.6749999999993</v>
      </c>
      <c r="AS47" s="49">
        <v>0</v>
      </c>
      <c r="AT47" s="49">
        <v>0</v>
      </c>
      <c r="AU47" s="49">
        <v>-1574.0540000000001</v>
      </c>
      <c r="AV47" s="49">
        <v>-7589.0389999999998</v>
      </c>
      <c r="AW47" s="49">
        <v>31979</v>
      </c>
      <c r="AX47" s="49">
        <v>30884.884999999998</v>
      </c>
      <c r="AY47" s="49">
        <v>0</v>
      </c>
      <c r="AZ47" s="49">
        <v>0</v>
      </c>
      <c r="BA47" s="49">
        <v>31604</v>
      </c>
      <c r="BB47" s="49">
        <v>30509.884999999998</v>
      </c>
      <c r="BC47" s="49">
        <v>0</v>
      </c>
      <c r="BD47" s="49">
        <v>0</v>
      </c>
      <c r="BE47" s="49">
        <v>375</v>
      </c>
      <c r="BF47" s="49">
        <v>375</v>
      </c>
      <c r="BG47" s="49">
        <v>0</v>
      </c>
      <c r="BH47" s="49">
        <v>0</v>
      </c>
      <c r="BI47" s="49">
        <v>45340.976999999999</v>
      </c>
      <c r="BJ47" s="49">
        <v>44370.972999999998</v>
      </c>
      <c r="BK47" s="49">
        <v>20040.636999999999</v>
      </c>
      <c r="BL47" s="49">
        <v>6378.857</v>
      </c>
      <c r="BM47" s="49">
        <v>0</v>
      </c>
      <c r="BN47" s="49">
        <v>0</v>
      </c>
      <c r="BO47" s="49">
        <v>0</v>
      </c>
      <c r="BP47" s="49">
        <v>0</v>
      </c>
      <c r="BQ47" s="49">
        <v>0</v>
      </c>
      <c r="BR47" s="49">
        <v>0</v>
      </c>
      <c r="BS47" s="49">
        <v>0</v>
      </c>
      <c r="BT47" s="49">
        <v>0</v>
      </c>
      <c r="BU47" s="49">
        <v>35499.476999999999</v>
      </c>
      <c r="BV47" s="49">
        <v>35321.576999999997</v>
      </c>
      <c r="BW47" s="49">
        <v>2644</v>
      </c>
      <c r="BX47" s="49">
        <v>1734.597</v>
      </c>
      <c r="BY47" s="49">
        <v>9841.5</v>
      </c>
      <c r="BZ47" s="49">
        <v>9049.3960000000006</v>
      </c>
      <c r="CA47" s="49">
        <v>17396.636999999999</v>
      </c>
      <c r="CB47" s="49">
        <v>4644.26</v>
      </c>
      <c r="CC47" s="49">
        <v>0</v>
      </c>
      <c r="CD47" s="49">
        <v>0</v>
      </c>
      <c r="CE47" s="49">
        <v>0</v>
      </c>
      <c r="CF47" s="49">
        <v>0</v>
      </c>
      <c r="CG47" s="49">
        <v>0</v>
      </c>
      <c r="CH47" s="49">
        <v>0</v>
      </c>
      <c r="CI47" s="49">
        <v>0</v>
      </c>
      <c r="CJ47" s="49">
        <v>0</v>
      </c>
      <c r="CK47" s="49">
        <v>33269.1</v>
      </c>
      <c r="CL47" s="49">
        <v>31696.240000000002</v>
      </c>
      <c r="CM47" s="49">
        <v>127</v>
      </c>
      <c r="CN47" s="49">
        <v>127</v>
      </c>
      <c r="CO47" s="49">
        <v>32719.1</v>
      </c>
      <c r="CP47" s="49">
        <v>31566.240000000002</v>
      </c>
      <c r="CQ47" s="49">
        <v>127</v>
      </c>
      <c r="CR47" s="49">
        <v>127</v>
      </c>
      <c r="CS47" s="49">
        <v>27529.1</v>
      </c>
      <c r="CT47" s="49">
        <v>27099.94</v>
      </c>
      <c r="CU47" s="49">
        <v>127</v>
      </c>
      <c r="CV47" s="49">
        <v>127</v>
      </c>
      <c r="CW47" s="49">
        <v>101646.5</v>
      </c>
      <c r="CX47" s="49">
        <v>101646.5</v>
      </c>
      <c r="CY47" s="49">
        <v>0</v>
      </c>
      <c r="CZ47" s="49">
        <v>0</v>
      </c>
      <c r="DA47" s="49">
        <v>63015.199999999997</v>
      </c>
      <c r="DB47" s="49">
        <v>63015.199999999997</v>
      </c>
      <c r="DC47" s="49">
        <v>0</v>
      </c>
      <c r="DD47" s="49">
        <v>0</v>
      </c>
      <c r="DE47" s="49">
        <v>15674.5</v>
      </c>
      <c r="DF47" s="49">
        <v>14945.7</v>
      </c>
      <c r="DG47" s="49">
        <v>0</v>
      </c>
      <c r="DH47" s="49">
        <v>0</v>
      </c>
      <c r="DI47" s="49">
        <v>10823.3228</v>
      </c>
      <c r="DJ47" s="49">
        <v>0</v>
      </c>
      <c r="DK47" s="49">
        <v>3575</v>
      </c>
      <c r="DL47" s="49">
        <v>221.5</v>
      </c>
      <c r="DM47" s="49">
        <v>7469.8227999999999</v>
      </c>
      <c r="DN47" s="49">
        <v>0</v>
      </c>
      <c r="DO47" s="49">
        <v>221.5</v>
      </c>
      <c r="DP47" s="49">
        <v>221.5</v>
      </c>
    </row>
    <row r="48" spans="1:120" ht="20.100000000000001" customHeight="1">
      <c r="A48" s="46">
        <v>39</v>
      </c>
      <c r="B48" s="21" t="s">
        <v>79</v>
      </c>
      <c r="C48" s="49">
        <f t="shared" si="4"/>
        <v>243141.91730000003</v>
      </c>
      <c r="D48" s="49">
        <f t="shared" si="4"/>
        <v>203887.158</v>
      </c>
      <c r="E48" s="49">
        <f t="shared" si="5"/>
        <v>215339.35700000002</v>
      </c>
      <c r="F48" s="49">
        <f t="shared" si="5"/>
        <v>192384.52899999998</v>
      </c>
      <c r="G48" s="49">
        <f t="shared" si="5"/>
        <v>27802.560299999997</v>
      </c>
      <c r="H48" s="49">
        <f t="shared" si="5"/>
        <v>11502.629000000001</v>
      </c>
      <c r="I48" s="49">
        <v>126067.304</v>
      </c>
      <c r="J48" s="49">
        <v>113108.36199999999</v>
      </c>
      <c r="K48" s="49">
        <v>3760.2138</v>
      </c>
      <c r="L48" s="49">
        <v>1514</v>
      </c>
      <c r="M48" s="49">
        <v>121130.40399999999</v>
      </c>
      <c r="N48" s="49">
        <v>109400.512</v>
      </c>
      <c r="O48" s="49">
        <v>1305.2138</v>
      </c>
      <c r="P48" s="49">
        <v>300</v>
      </c>
      <c r="Q48" s="49">
        <v>4712</v>
      </c>
      <c r="R48" s="49">
        <v>3499.05</v>
      </c>
      <c r="S48" s="49">
        <v>2455</v>
      </c>
      <c r="T48" s="49">
        <v>1214</v>
      </c>
      <c r="U48" s="49">
        <v>0</v>
      </c>
      <c r="V48" s="49">
        <v>0</v>
      </c>
      <c r="W48" s="49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1588</v>
      </c>
      <c r="AD48" s="49">
        <v>267</v>
      </c>
      <c r="AE48" s="49">
        <v>15380.907499999999</v>
      </c>
      <c r="AF48" s="49">
        <v>5361.6289999999999</v>
      </c>
      <c r="AG48" s="49">
        <v>269</v>
      </c>
      <c r="AH48" s="49">
        <v>267</v>
      </c>
      <c r="AI48" s="49">
        <v>1791.71</v>
      </c>
      <c r="AJ48" s="49">
        <v>1690.32</v>
      </c>
      <c r="AK48" s="49">
        <v>0</v>
      </c>
      <c r="AL48" s="49">
        <v>0</v>
      </c>
      <c r="AM48" s="49">
        <v>2000</v>
      </c>
      <c r="AN48" s="49">
        <v>1000</v>
      </c>
      <c r="AO48" s="49">
        <v>1319</v>
      </c>
      <c r="AP48" s="49">
        <v>0</v>
      </c>
      <c r="AQ48" s="49">
        <v>13923.0975</v>
      </c>
      <c r="AR48" s="49">
        <v>6592.1419999999998</v>
      </c>
      <c r="AS48" s="49">
        <v>0</v>
      </c>
      <c r="AT48" s="49">
        <v>0</v>
      </c>
      <c r="AU48" s="49">
        <v>-2333.9</v>
      </c>
      <c r="AV48" s="49">
        <v>-3920.8330000000001</v>
      </c>
      <c r="AW48" s="49">
        <v>4240.0529999999999</v>
      </c>
      <c r="AX48" s="49">
        <v>4190.6629999999996</v>
      </c>
      <c r="AY48" s="49">
        <v>2000</v>
      </c>
      <c r="AZ48" s="49">
        <v>0</v>
      </c>
      <c r="BA48" s="49">
        <v>4240.0529999999999</v>
      </c>
      <c r="BB48" s="49">
        <v>4190.6629999999996</v>
      </c>
      <c r="BC48" s="49">
        <v>2000</v>
      </c>
      <c r="BD48" s="49">
        <v>0</v>
      </c>
      <c r="BE48" s="49">
        <v>0</v>
      </c>
      <c r="BF48" s="49">
        <v>0</v>
      </c>
      <c r="BG48" s="49">
        <v>0</v>
      </c>
      <c r="BH48" s="49">
        <v>0</v>
      </c>
      <c r="BI48" s="49">
        <v>2520</v>
      </c>
      <c r="BJ48" s="49">
        <v>2502.5039999999999</v>
      </c>
      <c r="BK48" s="49">
        <v>6661.4390000000003</v>
      </c>
      <c r="BL48" s="49">
        <v>4627</v>
      </c>
      <c r="BM48" s="49">
        <v>0</v>
      </c>
      <c r="BN48" s="49">
        <v>0</v>
      </c>
      <c r="BO48" s="49">
        <v>1000</v>
      </c>
      <c r="BP48" s="49">
        <v>0</v>
      </c>
      <c r="BQ48" s="49">
        <v>0</v>
      </c>
      <c r="BR48" s="49">
        <v>0</v>
      </c>
      <c r="BS48" s="49">
        <v>0</v>
      </c>
      <c r="BT48" s="49">
        <v>0</v>
      </c>
      <c r="BU48" s="49">
        <v>20</v>
      </c>
      <c r="BV48" s="49">
        <v>17</v>
      </c>
      <c r="BW48" s="49">
        <v>442.4</v>
      </c>
      <c r="BX48" s="49">
        <v>440</v>
      </c>
      <c r="BY48" s="49">
        <v>2500</v>
      </c>
      <c r="BZ48" s="49">
        <v>2485.5039999999999</v>
      </c>
      <c r="CA48" s="49">
        <v>5219.0389999999998</v>
      </c>
      <c r="CB48" s="49">
        <v>4187</v>
      </c>
      <c r="CC48" s="49">
        <v>0</v>
      </c>
      <c r="CD48" s="49">
        <v>0</v>
      </c>
      <c r="CE48" s="49">
        <v>0</v>
      </c>
      <c r="CF48" s="49">
        <v>0</v>
      </c>
      <c r="CG48" s="49">
        <v>0</v>
      </c>
      <c r="CH48" s="49">
        <v>0</v>
      </c>
      <c r="CI48" s="49">
        <v>0</v>
      </c>
      <c r="CJ48" s="49">
        <v>0</v>
      </c>
      <c r="CK48" s="49">
        <v>7701.1</v>
      </c>
      <c r="CL48" s="49">
        <v>7218.5</v>
      </c>
      <c r="CM48" s="49">
        <v>0</v>
      </c>
      <c r="CN48" s="49">
        <v>0</v>
      </c>
      <c r="CO48" s="49">
        <v>7701.1</v>
      </c>
      <c r="CP48" s="49">
        <v>7218.5</v>
      </c>
      <c r="CQ48" s="49">
        <v>0</v>
      </c>
      <c r="CR48" s="49">
        <v>0</v>
      </c>
      <c r="CS48" s="49">
        <v>6251.1</v>
      </c>
      <c r="CT48" s="49">
        <v>6251</v>
      </c>
      <c r="CU48" s="49">
        <v>0</v>
      </c>
      <c r="CV48" s="49">
        <v>0</v>
      </c>
      <c r="CW48" s="49">
        <v>58778.3</v>
      </c>
      <c r="CX48" s="49">
        <v>57213.5</v>
      </c>
      <c r="CY48" s="49">
        <v>0</v>
      </c>
      <c r="CZ48" s="49">
        <v>0</v>
      </c>
      <c r="DA48" s="49">
        <v>40222.1</v>
      </c>
      <c r="DB48" s="49">
        <v>38703.5</v>
      </c>
      <c r="DC48" s="49">
        <v>0</v>
      </c>
      <c r="DD48" s="49">
        <v>0</v>
      </c>
      <c r="DE48" s="49">
        <v>10439.299999999999</v>
      </c>
      <c r="DF48" s="49">
        <v>7884</v>
      </c>
      <c r="DG48" s="49">
        <v>0</v>
      </c>
      <c r="DH48" s="49">
        <v>0</v>
      </c>
      <c r="DI48" s="49">
        <v>4005.3</v>
      </c>
      <c r="DJ48" s="49">
        <v>0</v>
      </c>
      <c r="DK48" s="49">
        <v>4005.3</v>
      </c>
      <c r="DL48" s="49">
        <v>0</v>
      </c>
      <c r="DM48" s="49">
        <v>0</v>
      </c>
      <c r="DN48" s="49">
        <v>0</v>
      </c>
      <c r="DO48" s="49">
        <v>0</v>
      </c>
      <c r="DP48" s="49">
        <v>0</v>
      </c>
    </row>
    <row r="49" spans="1:120" ht="20.100000000000001" customHeight="1">
      <c r="A49" s="46">
        <v>40</v>
      </c>
      <c r="B49" s="21" t="s">
        <v>80</v>
      </c>
      <c r="C49" s="49">
        <f t="shared" si="4"/>
        <v>158392.78529999999</v>
      </c>
      <c r="D49" s="49">
        <f t="shared" si="4"/>
        <v>129081.678</v>
      </c>
      <c r="E49" s="49">
        <f t="shared" si="5"/>
        <v>131621.481</v>
      </c>
      <c r="F49" s="49">
        <f t="shared" si="5"/>
        <v>122589.26</v>
      </c>
      <c r="G49" s="49">
        <f t="shared" si="5"/>
        <v>26771.3043</v>
      </c>
      <c r="H49" s="49">
        <f t="shared" si="5"/>
        <v>6492.4179999999997</v>
      </c>
      <c r="I49" s="49">
        <v>49351.9</v>
      </c>
      <c r="J49" s="49">
        <v>46524.639999999999</v>
      </c>
      <c r="K49" s="49">
        <v>9850</v>
      </c>
      <c r="L49" s="49">
        <v>1128.4000000000001</v>
      </c>
      <c r="M49" s="49">
        <v>46431.4</v>
      </c>
      <c r="N49" s="49">
        <v>44307.258999999998</v>
      </c>
      <c r="O49" s="49">
        <v>8700</v>
      </c>
      <c r="P49" s="49">
        <v>999.7</v>
      </c>
      <c r="Q49" s="49">
        <v>2718.5</v>
      </c>
      <c r="R49" s="49">
        <v>2016.5809999999999</v>
      </c>
      <c r="S49" s="49">
        <v>1150</v>
      </c>
      <c r="T49" s="49">
        <v>128.69999999999999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390</v>
      </c>
      <c r="AD49" s="49">
        <v>390</v>
      </c>
      <c r="AE49" s="49">
        <v>-2808.5</v>
      </c>
      <c r="AF49" s="49">
        <v>-2708.55</v>
      </c>
      <c r="AG49" s="49">
        <v>390</v>
      </c>
      <c r="AH49" s="49">
        <v>390</v>
      </c>
      <c r="AI49" s="49">
        <v>691.5</v>
      </c>
      <c r="AJ49" s="49">
        <v>691.5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49">
        <v>0</v>
      </c>
      <c r="AQ49" s="49">
        <v>0</v>
      </c>
      <c r="AR49" s="49">
        <v>0</v>
      </c>
      <c r="AS49" s="49">
        <v>0</v>
      </c>
      <c r="AT49" s="49">
        <v>0</v>
      </c>
      <c r="AU49" s="49">
        <v>-3500</v>
      </c>
      <c r="AV49" s="49">
        <v>-3400.05</v>
      </c>
      <c r="AW49" s="49">
        <v>10804.6</v>
      </c>
      <c r="AX49" s="49">
        <v>10189.42</v>
      </c>
      <c r="AY49" s="49">
        <v>0</v>
      </c>
      <c r="AZ49" s="49">
        <v>0</v>
      </c>
      <c r="BA49" s="49">
        <v>10804.6</v>
      </c>
      <c r="BB49" s="49">
        <v>10189.42</v>
      </c>
      <c r="BC49" s="49">
        <v>0</v>
      </c>
      <c r="BD49" s="49">
        <v>0</v>
      </c>
      <c r="BE49" s="49">
        <v>0</v>
      </c>
      <c r="BF49" s="49">
        <v>0</v>
      </c>
      <c r="BG49" s="49">
        <v>0</v>
      </c>
      <c r="BH49" s="49">
        <v>0</v>
      </c>
      <c r="BI49" s="49">
        <v>11417.081</v>
      </c>
      <c r="BJ49" s="49">
        <v>6494</v>
      </c>
      <c r="BK49" s="49">
        <v>16900</v>
      </c>
      <c r="BL49" s="49">
        <v>8072.5680000000002</v>
      </c>
      <c r="BM49" s="49">
        <v>0</v>
      </c>
      <c r="BN49" s="49">
        <v>0</v>
      </c>
      <c r="BO49" s="49">
        <v>0</v>
      </c>
      <c r="BP49" s="49">
        <v>0</v>
      </c>
      <c r="BQ49" s="49">
        <v>0</v>
      </c>
      <c r="BR49" s="49">
        <v>0</v>
      </c>
      <c r="BS49" s="49">
        <v>0</v>
      </c>
      <c r="BT49" s="49">
        <v>0</v>
      </c>
      <c r="BU49" s="49">
        <v>9547.0810000000001</v>
      </c>
      <c r="BV49" s="49">
        <v>4774</v>
      </c>
      <c r="BW49" s="49">
        <v>8300</v>
      </c>
      <c r="BX49" s="49">
        <v>2973.6239999999998</v>
      </c>
      <c r="BY49" s="49">
        <v>1870</v>
      </c>
      <c r="BZ49" s="49">
        <v>1720</v>
      </c>
      <c r="CA49" s="49">
        <v>8600</v>
      </c>
      <c r="CB49" s="49">
        <v>5098.9440000000004</v>
      </c>
      <c r="CC49" s="49">
        <v>0</v>
      </c>
      <c r="CD49" s="49">
        <v>0</v>
      </c>
      <c r="CE49" s="49">
        <v>0</v>
      </c>
      <c r="CF49" s="49">
        <v>0</v>
      </c>
      <c r="CG49" s="49">
        <v>0</v>
      </c>
      <c r="CH49" s="49">
        <v>0</v>
      </c>
      <c r="CI49" s="49">
        <v>0</v>
      </c>
      <c r="CJ49" s="49">
        <v>0</v>
      </c>
      <c r="CK49" s="49">
        <v>14720.5</v>
      </c>
      <c r="CL49" s="49">
        <v>14720.5</v>
      </c>
      <c r="CM49" s="49">
        <v>0</v>
      </c>
      <c r="CN49" s="49">
        <v>0</v>
      </c>
      <c r="CO49" s="49">
        <v>14720.5</v>
      </c>
      <c r="CP49" s="49">
        <v>14720.5</v>
      </c>
      <c r="CQ49" s="49">
        <v>0</v>
      </c>
      <c r="CR49" s="49">
        <v>0</v>
      </c>
      <c r="CS49" s="49">
        <v>14230.5</v>
      </c>
      <c r="CT49" s="49">
        <v>14230.5</v>
      </c>
      <c r="CU49" s="49">
        <v>0</v>
      </c>
      <c r="CV49" s="49">
        <v>0</v>
      </c>
      <c r="CW49" s="49">
        <v>42870.7</v>
      </c>
      <c r="CX49" s="49">
        <v>42870.7</v>
      </c>
      <c r="CY49" s="49">
        <v>0</v>
      </c>
      <c r="CZ49" s="49">
        <v>0</v>
      </c>
      <c r="DA49" s="49">
        <v>28106.1</v>
      </c>
      <c r="DB49" s="49">
        <v>28106.1</v>
      </c>
      <c r="DC49" s="49">
        <v>0</v>
      </c>
      <c r="DD49" s="49">
        <v>0</v>
      </c>
      <c r="DE49" s="49">
        <v>1400</v>
      </c>
      <c r="DF49" s="49">
        <v>1400</v>
      </c>
      <c r="DG49" s="49">
        <v>0</v>
      </c>
      <c r="DH49" s="49">
        <v>0</v>
      </c>
      <c r="DI49" s="49">
        <v>3496.5043000000001</v>
      </c>
      <c r="DJ49" s="49">
        <v>0</v>
      </c>
      <c r="DK49" s="49">
        <v>666.7</v>
      </c>
      <c r="DL49" s="49">
        <v>0</v>
      </c>
      <c r="DM49" s="49">
        <v>2829.8042999999998</v>
      </c>
      <c r="DN49" s="49">
        <v>0</v>
      </c>
      <c r="DO49" s="49">
        <v>0</v>
      </c>
      <c r="DP49" s="49">
        <v>0</v>
      </c>
    </row>
    <row r="50" spans="1:120" ht="21.75" customHeight="1">
      <c r="A50" s="127" t="s">
        <v>116</v>
      </c>
      <c r="B50" s="128"/>
      <c r="C50" s="53">
        <f>SUM(C10:C49)</f>
        <v>3565878.0706999996</v>
      </c>
      <c r="D50" s="53">
        <f t="shared" ref="D50:BO50" si="6">SUM(D10:D49)</f>
        <v>3273022.5634999992</v>
      </c>
      <c r="E50" s="53">
        <f t="shared" si="6"/>
        <v>3276060.3995000008</v>
      </c>
      <c r="F50" s="53">
        <f t="shared" si="6"/>
        <v>3144887.6920000007</v>
      </c>
      <c r="G50" s="53">
        <f t="shared" si="6"/>
        <v>290831.97120000003</v>
      </c>
      <c r="H50" s="53">
        <f t="shared" si="6"/>
        <v>129149.17150000001</v>
      </c>
      <c r="I50" s="49">
        <f t="shared" si="6"/>
        <v>1326055.9929999998</v>
      </c>
      <c r="J50" s="49">
        <f t="shared" si="6"/>
        <v>1255152.375</v>
      </c>
      <c r="K50" s="49">
        <f t="shared" si="6"/>
        <v>129970.23219999998</v>
      </c>
      <c r="L50" s="49">
        <f t="shared" si="6"/>
        <v>56871.437000000005</v>
      </c>
      <c r="M50" s="49">
        <f t="shared" si="6"/>
        <v>1255281.2509999997</v>
      </c>
      <c r="N50" s="49">
        <f t="shared" si="6"/>
        <v>1193291.7410000002</v>
      </c>
      <c r="O50" s="49">
        <f t="shared" si="6"/>
        <v>116190.39439999999</v>
      </c>
      <c r="P50" s="49">
        <f t="shared" si="6"/>
        <v>52337.077000000005</v>
      </c>
      <c r="Q50" s="49">
        <f t="shared" si="6"/>
        <v>55568.142</v>
      </c>
      <c r="R50" s="49">
        <f t="shared" si="6"/>
        <v>46699.334000000003</v>
      </c>
      <c r="S50" s="49">
        <f t="shared" si="6"/>
        <v>13779.837800000001</v>
      </c>
      <c r="T50" s="49">
        <f t="shared" si="6"/>
        <v>4534.3599999999997</v>
      </c>
      <c r="U50" s="49">
        <f t="shared" si="6"/>
        <v>210</v>
      </c>
      <c r="V50" s="49">
        <f t="shared" si="6"/>
        <v>181</v>
      </c>
      <c r="W50" s="49">
        <f t="shared" si="6"/>
        <v>0</v>
      </c>
      <c r="X50" s="49">
        <f t="shared" si="6"/>
        <v>0</v>
      </c>
      <c r="Y50" s="49">
        <f t="shared" si="6"/>
        <v>0</v>
      </c>
      <c r="Z50" s="49">
        <f t="shared" si="6"/>
        <v>0</v>
      </c>
      <c r="AA50" s="49">
        <f t="shared" si="6"/>
        <v>0</v>
      </c>
      <c r="AB50" s="49">
        <f t="shared" si="6"/>
        <v>0</v>
      </c>
      <c r="AC50" s="49">
        <f t="shared" si="6"/>
        <v>57284.559599999993</v>
      </c>
      <c r="AD50" s="49">
        <f t="shared" si="6"/>
        <v>52325.545999999995</v>
      </c>
      <c r="AE50" s="49">
        <f t="shared" si="6"/>
        <v>-102605.2325</v>
      </c>
      <c r="AF50" s="49">
        <f t="shared" si="6"/>
        <v>-116306.59300000001</v>
      </c>
      <c r="AG50" s="49">
        <f t="shared" si="6"/>
        <v>39339.539999999994</v>
      </c>
      <c r="AH50" s="49">
        <f t="shared" si="6"/>
        <v>38758.565999999999</v>
      </c>
      <c r="AI50" s="49">
        <f t="shared" si="6"/>
        <v>10331.6111</v>
      </c>
      <c r="AJ50" s="49">
        <f t="shared" si="6"/>
        <v>8606.33</v>
      </c>
      <c r="AK50" s="49">
        <f t="shared" si="6"/>
        <v>20</v>
      </c>
      <c r="AL50" s="49">
        <f t="shared" si="6"/>
        <v>14.07</v>
      </c>
      <c r="AM50" s="49">
        <f t="shared" si="6"/>
        <v>9725.7119999999995</v>
      </c>
      <c r="AN50" s="49">
        <f t="shared" si="6"/>
        <v>3916.4119999999998</v>
      </c>
      <c r="AO50" s="49">
        <f t="shared" si="6"/>
        <v>15765.0196</v>
      </c>
      <c r="AP50" s="49">
        <f t="shared" si="6"/>
        <v>12492.91</v>
      </c>
      <c r="AQ50" s="49">
        <f t="shared" si="6"/>
        <v>105643.17289999999</v>
      </c>
      <c r="AR50" s="49">
        <f t="shared" si="6"/>
        <v>86680.706999999995</v>
      </c>
      <c r="AS50" s="49">
        <f t="shared" si="6"/>
        <v>0</v>
      </c>
      <c r="AT50" s="49">
        <f t="shared" si="6"/>
        <v>0</v>
      </c>
      <c r="AU50" s="49">
        <f t="shared" si="6"/>
        <v>-228305.7285</v>
      </c>
      <c r="AV50" s="49">
        <f t="shared" si="6"/>
        <v>-215510.04200000002</v>
      </c>
      <c r="AW50" s="49">
        <f t="shared" si="6"/>
        <v>318334.34099999996</v>
      </c>
      <c r="AX50" s="49">
        <f t="shared" si="6"/>
        <v>313510.42999999993</v>
      </c>
      <c r="AY50" s="49">
        <f t="shared" si="6"/>
        <v>12006.8</v>
      </c>
      <c r="AZ50" s="49">
        <f t="shared" si="6"/>
        <v>9335</v>
      </c>
      <c r="BA50" s="49">
        <f t="shared" si="6"/>
        <v>308859.34099999996</v>
      </c>
      <c r="BB50" s="49">
        <f t="shared" si="6"/>
        <v>304222.43</v>
      </c>
      <c r="BC50" s="49">
        <f t="shared" si="6"/>
        <v>11786.8</v>
      </c>
      <c r="BD50" s="49">
        <f t="shared" si="6"/>
        <v>9115</v>
      </c>
      <c r="BE50" s="49">
        <f t="shared" si="6"/>
        <v>8375</v>
      </c>
      <c r="BF50" s="49">
        <f t="shared" si="6"/>
        <v>8190</v>
      </c>
      <c r="BG50" s="49">
        <f t="shared" si="6"/>
        <v>220</v>
      </c>
      <c r="BH50" s="49">
        <f t="shared" si="6"/>
        <v>220</v>
      </c>
      <c r="BI50" s="49">
        <f t="shared" si="6"/>
        <v>224888.35200000001</v>
      </c>
      <c r="BJ50" s="49">
        <f t="shared" si="6"/>
        <v>210447.16799999995</v>
      </c>
      <c r="BK50" s="49">
        <f t="shared" si="6"/>
        <v>221409.92909999998</v>
      </c>
      <c r="BL50" s="49">
        <f t="shared" si="6"/>
        <v>166422.56149999998</v>
      </c>
      <c r="BM50" s="49">
        <f t="shared" si="6"/>
        <v>0</v>
      </c>
      <c r="BN50" s="49">
        <f t="shared" si="6"/>
        <v>0</v>
      </c>
      <c r="BO50" s="49">
        <f t="shared" si="6"/>
        <v>28382.973900000001</v>
      </c>
      <c r="BP50" s="49">
        <f t="shared" ref="BP50:DP50" si="7">SUM(BP10:BP49)</f>
        <v>21211.83</v>
      </c>
      <c r="BQ50" s="49">
        <f t="shared" si="7"/>
        <v>3265</v>
      </c>
      <c r="BR50" s="49">
        <f t="shared" si="7"/>
        <v>3073</v>
      </c>
      <c r="BS50" s="49">
        <f t="shared" si="7"/>
        <v>42444.4735</v>
      </c>
      <c r="BT50" s="49">
        <f t="shared" si="7"/>
        <v>39462</v>
      </c>
      <c r="BU50" s="49">
        <f t="shared" si="7"/>
        <v>99552.003000000012</v>
      </c>
      <c r="BV50" s="49">
        <f t="shared" si="7"/>
        <v>93474.33600000001</v>
      </c>
      <c r="BW50" s="49">
        <f t="shared" si="7"/>
        <v>92890.915700000012</v>
      </c>
      <c r="BX50" s="49">
        <f t="shared" si="7"/>
        <v>68144.447499999995</v>
      </c>
      <c r="BY50" s="49">
        <f t="shared" si="7"/>
        <v>81067.248999999996</v>
      </c>
      <c r="BZ50" s="49">
        <f t="shared" si="7"/>
        <v>75529.732000000004</v>
      </c>
      <c r="CA50" s="49">
        <f t="shared" si="7"/>
        <v>42691.565999999999</v>
      </c>
      <c r="CB50" s="49">
        <f t="shared" si="7"/>
        <v>22604.284</v>
      </c>
      <c r="CC50" s="49">
        <f t="shared" si="7"/>
        <v>41004.1</v>
      </c>
      <c r="CD50" s="49">
        <f t="shared" si="7"/>
        <v>38370.1</v>
      </c>
      <c r="CE50" s="49">
        <f t="shared" si="7"/>
        <v>15000</v>
      </c>
      <c r="CF50" s="49">
        <f t="shared" si="7"/>
        <v>15000</v>
      </c>
      <c r="CG50" s="49">
        <f t="shared" si="7"/>
        <v>300</v>
      </c>
      <c r="CH50" s="49">
        <f t="shared" si="7"/>
        <v>300</v>
      </c>
      <c r="CI50" s="49">
        <f t="shared" si="7"/>
        <v>0</v>
      </c>
      <c r="CJ50" s="49">
        <f t="shared" si="7"/>
        <v>0</v>
      </c>
      <c r="CK50" s="49">
        <f t="shared" si="7"/>
        <v>304646.88799999998</v>
      </c>
      <c r="CL50" s="49">
        <f t="shared" si="7"/>
        <v>300928.43199999997</v>
      </c>
      <c r="CM50" s="49">
        <f t="shared" si="7"/>
        <v>3868.0328</v>
      </c>
      <c r="CN50" s="49">
        <f t="shared" si="7"/>
        <v>3785.1</v>
      </c>
      <c r="CO50" s="49">
        <f t="shared" si="7"/>
        <v>290793.77499999997</v>
      </c>
      <c r="CP50" s="49">
        <f t="shared" si="7"/>
        <v>287533.82899999997</v>
      </c>
      <c r="CQ50" s="49">
        <f t="shared" si="7"/>
        <v>3868.0328</v>
      </c>
      <c r="CR50" s="49">
        <f t="shared" si="7"/>
        <v>3785.1</v>
      </c>
      <c r="CS50" s="49">
        <f t="shared" si="7"/>
        <v>148752.23800000001</v>
      </c>
      <c r="CT50" s="49">
        <f t="shared" si="7"/>
        <v>147741.54</v>
      </c>
      <c r="CU50" s="49">
        <f t="shared" si="7"/>
        <v>2329.4027999999998</v>
      </c>
      <c r="CV50" s="49">
        <f t="shared" si="7"/>
        <v>2329.4</v>
      </c>
      <c r="CW50" s="49">
        <f t="shared" si="7"/>
        <v>922802.55900000012</v>
      </c>
      <c r="CX50" s="49">
        <f t="shared" si="7"/>
        <v>914278.96100000001</v>
      </c>
      <c r="CY50" s="49">
        <f t="shared" si="7"/>
        <v>10347.608</v>
      </c>
      <c r="CZ50" s="49">
        <f t="shared" si="7"/>
        <v>9041.6660000000011</v>
      </c>
      <c r="DA50" s="49">
        <f t="shared" si="7"/>
        <v>606447.3409999999</v>
      </c>
      <c r="DB50" s="49">
        <f t="shared" si="7"/>
        <v>601211.91099999996</v>
      </c>
      <c r="DC50" s="49">
        <f t="shared" si="7"/>
        <v>10347.608</v>
      </c>
      <c r="DD50" s="49">
        <f t="shared" si="7"/>
        <v>9041.6660000000011</v>
      </c>
      <c r="DE50" s="49">
        <f t="shared" si="7"/>
        <v>94225.472999999998</v>
      </c>
      <c r="DF50" s="49">
        <f t="shared" si="7"/>
        <v>88207.930000000008</v>
      </c>
      <c r="DG50" s="49">
        <f t="shared" si="7"/>
        <v>0</v>
      </c>
      <c r="DH50" s="49">
        <f t="shared" si="7"/>
        <v>0</v>
      </c>
      <c r="DI50" s="49">
        <f t="shared" si="7"/>
        <v>42132.535500000005</v>
      </c>
      <c r="DJ50" s="49">
        <f t="shared" si="7"/>
        <v>8541.5499999999993</v>
      </c>
      <c r="DK50" s="49">
        <f t="shared" si="7"/>
        <v>27312.233899999999</v>
      </c>
      <c r="DL50" s="49">
        <f t="shared" si="7"/>
        <v>9555.85</v>
      </c>
      <c r="DM50" s="49">
        <f t="shared" si="7"/>
        <v>15834.601599999998</v>
      </c>
      <c r="DN50" s="49">
        <f t="shared" si="7"/>
        <v>0</v>
      </c>
      <c r="DO50" s="49">
        <f t="shared" si="7"/>
        <v>1014.3</v>
      </c>
      <c r="DP50" s="49">
        <f t="shared" si="7"/>
        <v>1014.3</v>
      </c>
    </row>
    <row r="51" spans="1:120" ht="12.75" customHeight="1">
      <c r="A51" s="24" t="s">
        <v>0</v>
      </c>
      <c r="B51" s="17" t="s">
        <v>0</v>
      </c>
      <c r="C51" s="50" t="s">
        <v>0</v>
      </c>
      <c r="D51" s="50" t="s">
        <v>0</v>
      </c>
      <c r="E51" s="50" t="s">
        <v>0</v>
      </c>
      <c r="F51" s="50" t="s">
        <v>0</v>
      </c>
      <c r="G51" s="50" t="s">
        <v>0</v>
      </c>
      <c r="H51" s="50" t="s">
        <v>0</v>
      </c>
      <c r="I51" s="20" t="s">
        <v>0</v>
      </c>
      <c r="J51" s="20" t="s">
        <v>0</v>
      </c>
      <c r="K51" s="20" t="s">
        <v>0</v>
      </c>
      <c r="L51" s="20" t="s">
        <v>0</v>
      </c>
      <c r="M51" s="20" t="s">
        <v>0</v>
      </c>
      <c r="N51" s="20" t="s">
        <v>0</v>
      </c>
      <c r="O51" s="20" t="s">
        <v>0</v>
      </c>
      <c r="P51" s="20" t="s">
        <v>0</v>
      </c>
      <c r="Q51" s="20" t="s">
        <v>0</v>
      </c>
      <c r="R51" s="20" t="s">
        <v>0</v>
      </c>
      <c r="S51" s="20" t="s">
        <v>0</v>
      </c>
      <c r="T51" s="20" t="s">
        <v>0</v>
      </c>
      <c r="U51" s="20" t="s">
        <v>0</v>
      </c>
      <c r="V51" s="20" t="s">
        <v>0</v>
      </c>
      <c r="W51" s="20" t="s">
        <v>0</v>
      </c>
      <c r="X51" s="20" t="s">
        <v>0</v>
      </c>
      <c r="Y51" s="20" t="s">
        <v>0</v>
      </c>
      <c r="Z51" s="20" t="s">
        <v>0</v>
      </c>
      <c r="AA51" s="20" t="s">
        <v>0</v>
      </c>
      <c r="AB51" s="20" t="s">
        <v>0</v>
      </c>
      <c r="AC51" s="20" t="s">
        <v>0</v>
      </c>
      <c r="AD51" s="20" t="s">
        <v>0</v>
      </c>
      <c r="AE51" s="20" t="s">
        <v>0</v>
      </c>
      <c r="AF51" s="20" t="s">
        <v>0</v>
      </c>
      <c r="AG51" s="20" t="s">
        <v>0</v>
      </c>
      <c r="AH51" s="20" t="s">
        <v>0</v>
      </c>
      <c r="AI51" s="20" t="s">
        <v>0</v>
      </c>
      <c r="AJ51" s="20" t="s">
        <v>0</v>
      </c>
      <c r="AK51" s="20" t="s">
        <v>0</v>
      </c>
      <c r="AL51" s="20" t="s">
        <v>0</v>
      </c>
      <c r="AM51" s="20" t="s">
        <v>0</v>
      </c>
      <c r="AN51" s="20" t="s">
        <v>0</v>
      </c>
      <c r="AO51" s="20" t="s">
        <v>0</v>
      </c>
      <c r="AP51" s="20" t="s">
        <v>0</v>
      </c>
      <c r="AQ51" s="20" t="s">
        <v>0</v>
      </c>
      <c r="AR51" s="20" t="s">
        <v>0</v>
      </c>
      <c r="AS51" s="20" t="s">
        <v>0</v>
      </c>
      <c r="AT51" s="20" t="s">
        <v>0</v>
      </c>
      <c r="AU51" s="20" t="s">
        <v>0</v>
      </c>
      <c r="AV51" s="20" t="s">
        <v>0</v>
      </c>
      <c r="AW51" s="20" t="s">
        <v>0</v>
      </c>
      <c r="AX51" s="20" t="s">
        <v>0</v>
      </c>
      <c r="AY51" s="20" t="s">
        <v>0</v>
      </c>
      <c r="AZ51" s="20" t="s">
        <v>0</v>
      </c>
      <c r="BA51" s="20" t="s">
        <v>0</v>
      </c>
      <c r="BB51" s="20" t="s">
        <v>0</v>
      </c>
      <c r="BC51" s="20" t="s">
        <v>0</v>
      </c>
      <c r="BD51" s="20" t="s">
        <v>0</v>
      </c>
      <c r="BE51" s="20" t="s">
        <v>0</v>
      </c>
      <c r="BF51" s="20" t="s">
        <v>0</v>
      </c>
      <c r="BG51" s="20" t="s">
        <v>0</v>
      </c>
      <c r="BH51" s="20" t="s">
        <v>0</v>
      </c>
      <c r="BI51" s="20" t="s">
        <v>0</v>
      </c>
      <c r="BJ51" s="20" t="s">
        <v>0</v>
      </c>
      <c r="BK51" s="20" t="s">
        <v>0</v>
      </c>
      <c r="BL51" s="20" t="s">
        <v>0</v>
      </c>
      <c r="BM51" s="20" t="s">
        <v>0</v>
      </c>
      <c r="BN51" s="20" t="s">
        <v>0</v>
      </c>
      <c r="BO51" s="20" t="s">
        <v>0</v>
      </c>
      <c r="BP51" s="20" t="s">
        <v>0</v>
      </c>
      <c r="BQ51" s="20" t="s">
        <v>0</v>
      </c>
      <c r="BR51" s="20" t="s">
        <v>0</v>
      </c>
      <c r="BS51" s="20" t="s">
        <v>0</v>
      </c>
      <c r="BT51" s="20" t="s">
        <v>0</v>
      </c>
      <c r="BU51" s="20" t="s">
        <v>0</v>
      </c>
      <c r="BV51" s="20" t="s">
        <v>0</v>
      </c>
      <c r="BW51" s="20" t="s">
        <v>0</v>
      </c>
      <c r="BX51" s="20" t="s">
        <v>0</v>
      </c>
      <c r="BY51" s="20" t="s">
        <v>0</v>
      </c>
      <c r="BZ51" s="20" t="s">
        <v>0</v>
      </c>
      <c r="CA51" s="20" t="s">
        <v>0</v>
      </c>
      <c r="CB51" s="20" t="s">
        <v>0</v>
      </c>
      <c r="CC51" s="20" t="s">
        <v>0</v>
      </c>
      <c r="CD51" s="20" t="s">
        <v>0</v>
      </c>
      <c r="CE51" s="20" t="s">
        <v>0</v>
      </c>
      <c r="CF51" s="20" t="s">
        <v>0</v>
      </c>
      <c r="CG51" s="20" t="s">
        <v>0</v>
      </c>
      <c r="CH51" s="20" t="s">
        <v>0</v>
      </c>
      <c r="CI51" s="20" t="s">
        <v>0</v>
      </c>
      <c r="CJ51" s="20" t="s">
        <v>0</v>
      </c>
      <c r="CK51" s="20" t="s">
        <v>0</v>
      </c>
      <c r="CL51" s="20" t="s">
        <v>0</v>
      </c>
      <c r="CM51" s="20" t="s">
        <v>0</v>
      </c>
      <c r="CN51" s="20" t="s">
        <v>0</v>
      </c>
      <c r="CO51" s="20" t="s">
        <v>0</v>
      </c>
      <c r="CP51" s="20" t="s">
        <v>0</v>
      </c>
      <c r="CQ51" s="20" t="s">
        <v>0</v>
      </c>
      <c r="CR51" s="20" t="s">
        <v>0</v>
      </c>
      <c r="CS51" s="20" t="s">
        <v>0</v>
      </c>
      <c r="CT51" s="20" t="s">
        <v>0</v>
      </c>
      <c r="CU51" s="20" t="s">
        <v>0</v>
      </c>
      <c r="CV51" s="20" t="s">
        <v>0</v>
      </c>
      <c r="CW51" s="20" t="s">
        <v>0</v>
      </c>
      <c r="CX51" s="20" t="s">
        <v>0</v>
      </c>
      <c r="CY51" s="20" t="s">
        <v>0</v>
      </c>
      <c r="CZ51" s="20" t="s">
        <v>0</v>
      </c>
      <c r="DA51" s="20" t="s">
        <v>0</v>
      </c>
      <c r="DB51" s="20" t="s">
        <v>0</v>
      </c>
      <c r="DC51" s="20" t="s">
        <v>0</v>
      </c>
      <c r="DD51" s="20" t="s">
        <v>0</v>
      </c>
      <c r="DE51" s="20" t="s">
        <v>0</v>
      </c>
      <c r="DF51" s="20" t="s">
        <v>0</v>
      </c>
      <c r="DG51" s="20" t="s">
        <v>0</v>
      </c>
      <c r="DH51" s="20" t="s">
        <v>0</v>
      </c>
      <c r="DI51" s="20" t="s">
        <v>0</v>
      </c>
      <c r="DJ51" s="20" t="s">
        <v>0</v>
      </c>
      <c r="DK51" s="20" t="s">
        <v>0</v>
      </c>
      <c r="DL51" s="20" t="s">
        <v>0</v>
      </c>
      <c r="DM51" s="20" t="s">
        <v>0</v>
      </c>
      <c r="DN51" s="20" t="s">
        <v>0</v>
      </c>
      <c r="DO51" s="20" t="s">
        <v>0</v>
      </c>
      <c r="DP51" s="20" t="s">
        <v>0</v>
      </c>
    </row>
    <row r="52" spans="1:120" ht="12.75" customHeight="1">
      <c r="A52" s="24" t="s">
        <v>0</v>
      </c>
      <c r="B52" s="17" t="s">
        <v>0</v>
      </c>
      <c r="C52" s="50" t="s">
        <v>0</v>
      </c>
      <c r="D52" s="50" t="s">
        <v>0</v>
      </c>
      <c r="E52" s="50" t="s">
        <v>0</v>
      </c>
      <c r="F52" s="50" t="s">
        <v>0</v>
      </c>
      <c r="G52" s="50" t="s">
        <v>0</v>
      </c>
      <c r="H52" s="50" t="s">
        <v>0</v>
      </c>
      <c r="I52" s="20" t="s">
        <v>0</v>
      </c>
      <c r="J52" s="20" t="s">
        <v>0</v>
      </c>
      <c r="K52" s="20" t="s">
        <v>0</v>
      </c>
      <c r="L52" s="20" t="s">
        <v>0</v>
      </c>
      <c r="M52" s="20" t="s">
        <v>0</v>
      </c>
      <c r="N52" s="20" t="s">
        <v>0</v>
      </c>
      <c r="O52" s="20" t="s">
        <v>0</v>
      </c>
      <c r="P52" s="20" t="s">
        <v>0</v>
      </c>
      <c r="Q52" s="20" t="s">
        <v>0</v>
      </c>
      <c r="R52" s="20" t="s">
        <v>0</v>
      </c>
      <c r="S52" s="20" t="s">
        <v>0</v>
      </c>
      <c r="T52" s="20" t="s">
        <v>0</v>
      </c>
      <c r="U52" s="20" t="s">
        <v>0</v>
      </c>
      <c r="V52" s="20" t="s">
        <v>0</v>
      </c>
      <c r="W52" s="20" t="s">
        <v>0</v>
      </c>
      <c r="X52" s="20" t="s">
        <v>0</v>
      </c>
      <c r="Y52" s="20" t="s">
        <v>0</v>
      </c>
      <c r="Z52" s="20" t="s">
        <v>0</v>
      </c>
      <c r="AA52" s="20" t="s">
        <v>0</v>
      </c>
      <c r="AB52" s="20" t="s">
        <v>0</v>
      </c>
      <c r="AC52" s="20" t="s">
        <v>0</v>
      </c>
      <c r="AD52" s="20" t="s">
        <v>0</v>
      </c>
      <c r="AE52" s="20" t="s">
        <v>0</v>
      </c>
      <c r="AF52" s="20" t="s">
        <v>0</v>
      </c>
      <c r="AG52" s="20" t="s">
        <v>0</v>
      </c>
      <c r="AH52" s="20" t="s">
        <v>0</v>
      </c>
      <c r="AI52" s="20" t="s">
        <v>0</v>
      </c>
      <c r="AJ52" s="20" t="s">
        <v>0</v>
      </c>
      <c r="AK52" s="20" t="s">
        <v>0</v>
      </c>
      <c r="AL52" s="20" t="s">
        <v>0</v>
      </c>
      <c r="AM52" s="20" t="s">
        <v>0</v>
      </c>
      <c r="AN52" s="20" t="s">
        <v>0</v>
      </c>
      <c r="AO52" s="20" t="s">
        <v>0</v>
      </c>
      <c r="AP52" s="20" t="s">
        <v>0</v>
      </c>
      <c r="AQ52" s="20" t="s">
        <v>0</v>
      </c>
      <c r="AR52" s="20" t="s">
        <v>0</v>
      </c>
      <c r="AS52" s="20" t="s">
        <v>0</v>
      </c>
      <c r="AT52" s="20" t="s">
        <v>0</v>
      </c>
      <c r="AU52" s="20" t="s">
        <v>0</v>
      </c>
      <c r="AV52" s="20" t="s">
        <v>0</v>
      </c>
      <c r="AW52" s="20" t="s">
        <v>0</v>
      </c>
      <c r="AX52" s="20" t="s">
        <v>0</v>
      </c>
      <c r="AY52" s="20" t="s">
        <v>0</v>
      </c>
      <c r="AZ52" s="20" t="s">
        <v>0</v>
      </c>
      <c r="BA52" s="20" t="s">
        <v>0</v>
      </c>
      <c r="BB52" s="20" t="s">
        <v>0</v>
      </c>
      <c r="BC52" s="20" t="s">
        <v>0</v>
      </c>
      <c r="BD52" s="20" t="s">
        <v>0</v>
      </c>
      <c r="BE52" s="20" t="s">
        <v>0</v>
      </c>
      <c r="BF52" s="20" t="s">
        <v>0</v>
      </c>
      <c r="BG52" s="20" t="s">
        <v>0</v>
      </c>
      <c r="BH52" s="20" t="s">
        <v>0</v>
      </c>
      <c r="BI52" s="20" t="s">
        <v>0</v>
      </c>
      <c r="BJ52" s="20" t="s">
        <v>0</v>
      </c>
      <c r="BK52" s="20" t="s">
        <v>0</v>
      </c>
      <c r="BL52" s="20" t="s">
        <v>0</v>
      </c>
      <c r="BM52" s="20" t="s">
        <v>0</v>
      </c>
      <c r="BN52" s="20" t="s">
        <v>0</v>
      </c>
      <c r="BO52" s="20" t="s">
        <v>0</v>
      </c>
      <c r="BP52" s="20" t="s">
        <v>0</v>
      </c>
      <c r="BQ52" s="20" t="s">
        <v>0</v>
      </c>
      <c r="BR52" s="20" t="s">
        <v>0</v>
      </c>
      <c r="BS52" s="20" t="s">
        <v>0</v>
      </c>
      <c r="BT52" s="20" t="s">
        <v>0</v>
      </c>
      <c r="BU52" s="20" t="s">
        <v>0</v>
      </c>
      <c r="BV52" s="20" t="s">
        <v>0</v>
      </c>
      <c r="BW52" s="20" t="s">
        <v>0</v>
      </c>
      <c r="BX52" s="20" t="s">
        <v>0</v>
      </c>
      <c r="BY52" s="20" t="s">
        <v>0</v>
      </c>
      <c r="BZ52" s="20" t="s">
        <v>0</v>
      </c>
      <c r="CA52" s="20" t="s">
        <v>0</v>
      </c>
      <c r="CB52" s="20" t="s">
        <v>0</v>
      </c>
      <c r="CC52" s="20" t="s">
        <v>0</v>
      </c>
      <c r="CD52" s="20" t="s">
        <v>0</v>
      </c>
      <c r="CE52" s="20" t="s">
        <v>0</v>
      </c>
      <c r="CF52" s="20" t="s">
        <v>0</v>
      </c>
      <c r="CG52" s="20" t="s">
        <v>0</v>
      </c>
      <c r="CH52" s="20" t="s">
        <v>0</v>
      </c>
      <c r="CI52" s="20" t="s">
        <v>0</v>
      </c>
      <c r="CJ52" s="20" t="s">
        <v>0</v>
      </c>
      <c r="CK52" s="20" t="s">
        <v>0</v>
      </c>
      <c r="CL52" s="20" t="s">
        <v>0</v>
      </c>
      <c r="CM52" s="20" t="s">
        <v>0</v>
      </c>
      <c r="CN52" s="20" t="s">
        <v>0</v>
      </c>
      <c r="CO52" s="20" t="s">
        <v>0</v>
      </c>
      <c r="CP52" s="20" t="s">
        <v>0</v>
      </c>
      <c r="CQ52" s="20" t="s">
        <v>0</v>
      </c>
      <c r="CR52" s="20" t="s">
        <v>0</v>
      </c>
      <c r="CS52" s="20" t="s">
        <v>115</v>
      </c>
      <c r="CT52" s="20" t="s">
        <v>0</v>
      </c>
      <c r="CU52" s="20" t="s">
        <v>0</v>
      </c>
      <c r="CV52" s="20" t="s">
        <v>0</v>
      </c>
      <c r="CW52" s="20" t="s">
        <v>0</v>
      </c>
      <c r="CX52" s="20" t="s">
        <v>0</v>
      </c>
      <c r="CY52" s="20" t="s">
        <v>0</v>
      </c>
      <c r="CZ52" s="20" t="s">
        <v>0</v>
      </c>
      <c r="DA52" s="20" t="s">
        <v>0</v>
      </c>
      <c r="DB52" s="20" t="s">
        <v>0</v>
      </c>
      <c r="DC52" s="20" t="s">
        <v>0</v>
      </c>
      <c r="DD52" s="20" t="s">
        <v>0</v>
      </c>
      <c r="DE52" s="20" t="s">
        <v>0</v>
      </c>
      <c r="DF52" s="20" t="s">
        <v>0</v>
      </c>
      <c r="DG52" s="20" t="s">
        <v>0</v>
      </c>
      <c r="DH52" s="20" t="s">
        <v>0</v>
      </c>
      <c r="DI52" s="20" t="s">
        <v>0</v>
      </c>
      <c r="DJ52" s="20" t="s">
        <v>0</v>
      </c>
      <c r="DK52" s="20" t="s">
        <v>0</v>
      </c>
      <c r="DL52" s="20" t="s">
        <v>0</v>
      </c>
      <c r="DM52" s="20" t="s">
        <v>0</v>
      </c>
      <c r="DN52" s="20" t="s">
        <v>0</v>
      </c>
      <c r="DO52" s="20" t="s">
        <v>0</v>
      </c>
      <c r="DP52" s="20" t="s">
        <v>0</v>
      </c>
    </row>
  </sheetData>
  <protectedRanges>
    <protectedRange sqref="B10:B49" name="Range3_4_1"/>
  </protectedRanges>
  <mergeCells count="97">
    <mergeCell ref="A1:P1"/>
    <mergeCell ref="A2:P2"/>
    <mergeCell ref="A4:A8"/>
    <mergeCell ref="B4:B8"/>
    <mergeCell ref="C4:H6"/>
    <mergeCell ref="I4:DP4"/>
    <mergeCell ref="I5:L6"/>
    <mergeCell ref="M5:T5"/>
    <mergeCell ref="DE5:DH6"/>
    <mergeCell ref="DI5:DN6"/>
    <mergeCell ref="DA6:DD6"/>
    <mergeCell ref="U5:X6"/>
    <mergeCell ref="Y5:AB6"/>
    <mergeCell ref="AG5:AH5"/>
    <mergeCell ref="DO5:DP6"/>
    <mergeCell ref="M6:P6"/>
    <mergeCell ref="A50:B50"/>
    <mergeCell ref="CS6:CV6"/>
    <mergeCell ref="M7:N7"/>
    <mergeCell ref="BU6:BX6"/>
    <mergeCell ref="BY6:CB6"/>
    <mergeCell ref="CC6:CF6"/>
    <mergeCell ref="AK7:AL7"/>
    <mergeCell ref="O7:P7"/>
    <mergeCell ref="Q7:R7"/>
    <mergeCell ref="S7:T7"/>
    <mergeCell ref="U7:V7"/>
    <mergeCell ref="W7:X7"/>
    <mergeCell ref="Y7:Z7"/>
    <mergeCell ref="AW5:AZ6"/>
    <mergeCell ref="BI5:BL6"/>
    <mergeCell ref="CO6:CR6"/>
    <mergeCell ref="Q6:T6"/>
    <mergeCell ref="AG6:AJ6"/>
    <mergeCell ref="AK6:AN6"/>
    <mergeCell ref="AO6:AR6"/>
    <mergeCell ref="AS6:AV6"/>
    <mergeCell ref="BA6:BD6"/>
    <mergeCell ref="BE6:BH6"/>
    <mergeCell ref="BM6:BP6"/>
    <mergeCell ref="CA5:CF5"/>
    <mergeCell ref="CG5:CJ6"/>
    <mergeCell ref="CK5:CN6"/>
    <mergeCell ref="CW5:CZ6"/>
    <mergeCell ref="AC5:AF6"/>
    <mergeCell ref="BQ6:BT6"/>
    <mergeCell ref="AA7:AB7"/>
    <mergeCell ref="AC7:AD7"/>
    <mergeCell ref="AE7:AF7"/>
    <mergeCell ref="AG7:AH7"/>
    <mergeCell ref="BQ7:BR7"/>
    <mergeCell ref="BS7:BT7"/>
    <mergeCell ref="BU7:BV7"/>
    <mergeCell ref="BW7:BX7"/>
    <mergeCell ref="BY7:BZ7"/>
    <mergeCell ref="CA7:CB7"/>
    <mergeCell ref="CC7:CD7"/>
    <mergeCell ref="CE7:CF7"/>
    <mergeCell ref="C7:D7"/>
    <mergeCell ref="E7:F7"/>
    <mergeCell ref="G7:H7"/>
    <mergeCell ref="I7:J7"/>
    <mergeCell ref="K7:L7"/>
    <mergeCell ref="AI7:AJ7"/>
    <mergeCell ref="BI7:BJ7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DG7:DH7"/>
    <mergeCell ref="DI7:DJ7"/>
    <mergeCell ref="DK7:DL7"/>
    <mergeCell ref="DM7:DN7"/>
    <mergeCell ref="DO7:DP7"/>
    <mergeCell ref="CG7:CH7"/>
    <mergeCell ref="BK7:BL7"/>
    <mergeCell ref="BM7:BN7"/>
    <mergeCell ref="BO7:BP7"/>
    <mergeCell ref="DE7:DF7"/>
    <mergeCell ref="CI7:CJ7"/>
    <mergeCell ref="CK7:CL7"/>
    <mergeCell ref="CM7:CN7"/>
    <mergeCell ref="CO7:CP7"/>
    <mergeCell ref="CQ7:CR7"/>
    <mergeCell ref="CS7:CT7"/>
    <mergeCell ref="CU7:CV7"/>
    <mergeCell ref="CW7:CX7"/>
    <mergeCell ref="CY7:CZ7"/>
    <mergeCell ref="DA7:DB7"/>
    <mergeCell ref="DC7:DD7"/>
  </mergeCells>
  <pageMargins left="0" right="0" top="0" bottom="0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K52"/>
  <sheetViews>
    <sheetView showOutlineSymbols="0" workbookViewId="0">
      <pane xSplit="2" ySplit="10" topLeftCell="C48" activePane="bottomRight" state="frozen"/>
      <selection pane="topRight" activeCell="C1" sqref="C1"/>
      <selection pane="bottomLeft" activeCell="A11" sqref="A11"/>
      <selection pane="bottomRight" activeCell="C4" sqref="C4:H7"/>
    </sheetView>
  </sheetViews>
  <sheetFormatPr defaultColWidth="12.5703125" defaultRowHeight="12.75" customHeight="1"/>
  <cols>
    <col min="1" max="1" width="5.140625" style="17" customWidth="1"/>
    <col min="2" max="2" width="15.85546875" style="17" customWidth="1"/>
    <col min="3" max="3" width="12.5703125" style="17" customWidth="1"/>
    <col min="4" max="4" width="12.7109375" style="17" customWidth="1"/>
    <col min="5" max="5" width="13.28515625" style="17" bestFit="1" customWidth="1"/>
    <col min="6" max="6" width="13.42578125" style="17" bestFit="1" customWidth="1"/>
    <col min="7" max="8" width="12.7109375" style="17" bestFit="1" customWidth="1"/>
    <col min="9" max="9" width="13.28515625" style="17" bestFit="1" customWidth="1"/>
    <col min="10" max="10" width="12.7109375" style="17" customWidth="1"/>
    <col min="11" max="12" width="12.7109375" style="17" hidden="1" customWidth="1"/>
    <col min="13" max="13" width="12.7109375" style="17" bestFit="1" customWidth="1"/>
    <col min="14" max="14" width="13.28515625" style="17" customWidth="1"/>
    <col min="15" max="32" width="12.7109375" style="17" bestFit="1" customWidth="1"/>
    <col min="33" max="33" width="13.28515625" style="17" bestFit="1" customWidth="1"/>
    <col min="34" max="34" width="12.7109375" style="17" bestFit="1" customWidth="1"/>
    <col min="35" max="35" width="13.28515625" style="17" bestFit="1" customWidth="1"/>
    <col min="36" max="59" width="12.7109375" style="17" bestFit="1" customWidth="1"/>
    <col min="60" max="60" width="12.28515625" style="17" customWidth="1"/>
    <col min="61" max="64" width="12.7109375" style="17" bestFit="1" customWidth="1"/>
    <col min="65" max="66" width="12.7109375" style="17" hidden="1" customWidth="1"/>
    <col min="67" max="125" width="12.5703125" style="17"/>
    <col min="126" max="16384" width="12.5703125" style="13"/>
  </cols>
  <sheetData>
    <row r="1" spans="1:125" s="1" customFormat="1" ht="0.75" customHeight="1">
      <c r="A1" s="74" t="s">
        <v>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2"/>
      <c r="R1" s="2"/>
      <c r="S1" s="2"/>
      <c r="T1" s="3"/>
      <c r="U1" s="3"/>
      <c r="V1" s="3"/>
      <c r="W1" s="3"/>
      <c r="X1" s="3"/>
      <c r="Y1" s="3"/>
      <c r="Z1" s="3"/>
      <c r="AA1" s="3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5"/>
      <c r="BG1" s="5"/>
      <c r="BH1" s="4"/>
      <c r="BI1" s="4"/>
      <c r="BJ1" s="4"/>
      <c r="BK1" s="4"/>
      <c r="BL1" s="4"/>
      <c r="BM1" s="5"/>
      <c r="BN1" s="5"/>
    </row>
    <row r="2" spans="1:125" s="1" customFormat="1" ht="38.25" customHeight="1">
      <c r="A2" s="129" t="s">
        <v>120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7"/>
      <c r="R2" s="7"/>
      <c r="S2" s="8"/>
      <c r="T2" s="9"/>
      <c r="U2" s="9"/>
      <c r="V2" s="9"/>
      <c r="W2" s="9"/>
      <c r="X2" s="9"/>
      <c r="Y2" s="9"/>
      <c r="Z2" s="9"/>
      <c r="AA2" s="9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1"/>
      <c r="BG2" s="11"/>
      <c r="BH2" s="10"/>
      <c r="BI2" s="10"/>
      <c r="BJ2" s="10"/>
      <c r="BK2" s="10"/>
      <c r="BL2" s="10"/>
      <c r="BM2" s="11"/>
      <c r="BN2" s="11"/>
    </row>
    <row r="3" spans="1:125" s="1" customFormat="1" ht="15.75" customHeight="1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7"/>
      <c r="R3" s="7"/>
      <c r="S3" s="8"/>
      <c r="T3" s="9"/>
      <c r="U3" s="9"/>
      <c r="V3" s="9"/>
      <c r="W3" s="9"/>
      <c r="X3" s="9"/>
      <c r="Y3" s="9"/>
      <c r="Z3" s="9"/>
      <c r="AA3" s="9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1"/>
      <c r="BG3" s="11"/>
      <c r="BH3" s="10"/>
      <c r="BI3" s="10"/>
      <c r="BJ3" s="10"/>
      <c r="BK3" s="10"/>
      <c r="BL3" s="10"/>
      <c r="BM3" s="11"/>
      <c r="BN3" s="11"/>
    </row>
    <row r="4" spans="1:125" s="14" customFormat="1" ht="19.5" customHeight="1">
      <c r="A4" s="84" t="s">
        <v>2</v>
      </c>
      <c r="B4" s="76" t="s">
        <v>3</v>
      </c>
      <c r="C4" s="137" t="s">
        <v>4</v>
      </c>
      <c r="D4" s="138"/>
      <c r="E4" s="138"/>
      <c r="F4" s="138"/>
      <c r="G4" s="138"/>
      <c r="H4" s="139"/>
      <c r="I4" s="85" t="s">
        <v>5</v>
      </c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7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</row>
    <row r="5" spans="1:125" s="14" customFormat="1" ht="27.75" customHeight="1">
      <c r="A5" s="84"/>
      <c r="B5" s="76"/>
      <c r="C5" s="140"/>
      <c r="D5" s="141"/>
      <c r="E5" s="141"/>
      <c r="F5" s="141"/>
      <c r="G5" s="141"/>
      <c r="H5" s="142"/>
      <c r="I5" s="102" t="s">
        <v>6</v>
      </c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4"/>
      <c r="BC5" s="135" t="s">
        <v>7</v>
      </c>
      <c r="BD5" s="136"/>
      <c r="BE5" s="136"/>
      <c r="BF5" s="136"/>
      <c r="BG5" s="136"/>
      <c r="BH5" s="136"/>
      <c r="BI5" s="122" t="s">
        <v>8</v>
      </c>
      <c r="BJ5" s="122"/>
      <c r="BK5" s="122"/>
      <c r="BL5" s="122"/>
      <c r="BM5" s="122"/>
      <c r="BN5" s="122"/>
    </row>
    <row r="6" spans="1:125" s="14" customFormat="1" ht="27.75" customHeight="1">
      <c r="A6" s="84"/>
      <c r="B6" s="76"/>
      <c r="C6" s="140"/>
      <c r="D6" s="141"/>
      <c r="E6" s="141"/>
      <c r="F6" s="141"/>
      <c r="G6" s="141"/>
      <c r="H6" s="142"/>
      <c r="I6" s="105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7"/>
      <c r="BC6" s="105"/>
      <c r="BD6" s="106"/>
      <c r="BE6" s="106"/>
      <c r="BF6" s="106"/>
      <c r="BG6" s="122" t="s">
        <v>9</v>
      </c>
      <c r="BH6" s="122"/>
      <c r="BI6" s="122" t="s">
        <v>10</v>
      </c>
      <c r="BJ6" s="122"/>
      <c r="BK6" s="122" t="s">
        <v>11</v>
      </c>
      <c r="BL6" s="122"/>
      <c r="BM6" s="122"/>
      <c r="BN6" s="122"/>
    </row>
    <row r="7" spans="1:125" s="14" customFormat="1" ht="33" customHeight="1">
      <c r="A7" s="84"/>
      <c r="B7" s="76"/>
      <c r="C7" s="140"/>
      <c r="D7" s="141"/>
      <c r="E7" s="141"/>
      <c r="F7" s="141"/>
      <c r="G7" s="141"/>
      <c r="H7" s="142"/>
      <c r="I7" s="88" t="s">
        <v>12</v>
      </c>
      <c r="J7" s="89"/>
      <c r="K7" s="89"/>
      <c r="L7" s="119"/>
      <c r="M7" s="88" t="s">
        <v>117</v>
      </c>
      <c r="N7" s="89"/>
      <c r="O7" s="92" t="s">
        <v>13</v>
      </c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4"/>
      <c r="AE7" s="95" t="s">
        <v>14</v>
      </c>
      <c r="AF7" s="96"/>
      <c r="AG7" s="95" t="s">
        <v>15</v>
      </c>
      <c r="AH7" s="96"/>
      <c r="AI7" s="108" t="s">
        <v>16</v>
      </c>
      <c r="AJ7" s="109"/>
      <c r="AK7" s="76" t="s">
        <v>118</v>
      </c>
      <c r="AL7" s="76"/>
      <c r="AM7" s="108" t="s">
        <v>16</v>
      </c>
      <c r="AN7" s="109"/>
      <c r="AO7" s="111" t="s">
        <v>17</v>
      </c>
      <c r="AP7" s="111"/>
      <c r="AQ7" s="112" t="s">
        <v>18</v>
      </c>
      <c r="AR7" s="113"/>
      <c r="AS7" s="113"/>
      <c r="AT7" s="113"/>
      <c r="AU7" s="113"/>
      <c r="AV7" s="114"/>
      <c r="AW7" s="108" t="s">
        <v>19</v>
      </c>
      <c r="AX7" s="110"/>
      <c r="AY7" s="110"/>
      <c r="AZ7" s="110"/>
      <c r="BA7" s="110"/>
      <c r="BB7" s="109"/>
      <c r="BC7" s="88" t="s">
        <v>20</v>
      </c>
      <c r="BD7" s="119"/>
      <c r="BE7" s="88" t="s">
        <v>21</v>
      </c>
      <c r="BF7" s="119"/>
      <c r="BG7" s="122"/>
      <c r="BH7" s="122"/>
      <c r="BI7" s="122"/>
      <c r="BJ7" s="122"/>
      <c r="BK7" s="122"/>
      <c r="BL7" s="122"/>
      <c r="BM7" s="122"/>
      <c r="BN7" s="122"/>
    </row>
    <row r="8" spans="1:125" s="14" customFormat="1" ht="57" customHeight="1">
      <c r="A8" s="84"/>
      <c r="B8" s="76"/>
      <c r="C8" s="101" t="s">
        <v>22</v>
      </c>
      <c r="D8" s="101"/>
      <c r="E8" s="117" t="s">
        <v>23</v>
      </c>
      <c r="F8" s="117"/>
      <c r="G8" s="118" t="s">
        <v>24</v>
      </c>
      <c r="H8" s="118"/>
      <c r="I8" s="90"/>
      <c r="J8" s="91"/>
      <c r="K8" s="91"/>
      <c r="L8" s="120"/>
      <c r="M8" s="90"/>
      <c r="N8" s="91"/>
      <c r="O8" s="108" t="s">
        <v>25</v>
      </c>
      <c r="P8" s="109"/>
      <c r="Q8" s="99" t="s">
        <v>26</v>
      </c>
      <c r="R8" s="100"/>
      <c r="S8" s="108" t="s">
        <v>27</v>
      </c>
      <c r="T8" s="109"/>
      <c r="U8" s="108" t="s">
        <v>28</v>
      </c>
      <c r="V8" s="109"/>
      <c r="W8" s="108" t="s">
        <v>29</v>
      </c>
      <c r="X8" s="109"/>
      <c r="Y8" s="115" t="s">
        <v>30</v>
      </c>
      <c r="Z8" s="116"/>
      <c r="AA8" s="108" t="s">
        <v>31</v>
      </c>
      <c r="AB8" s="109"/>
      <c r="AC8" s="108" t="s">
        <v>32</v>
      </c>
      <c r="AD8" s="109"/>
      <c r="AE8" s="97"/>
      <c r="AF8" s="98"/>
      <c r="AG8" s="97"/>
      <c r="AH8" s="98"/>
      <c r="AI8" s="108" t="s">
        <v>119</v>
      </c>
      <c r="AJ8" s="109"/>
      <c r="AK8" s="76"/>
      <c r="AL8" s="76"/>
      <c r="AM8" s="99" t="s">
        <v>33</v>
      </c>
      <c r="AN8" s="100"/>
      <c r="AO8" s="111"/>
      <c r="AP8" s="111"/>
      <c r="AQ8" s="101" t="s">
        <v>22</v>
      </c>
      <c r="AR8" s="101"/>
      <c r="AS8" s="101" t="s">
        <v>23</v>
      </c>
      <c r="AT8" s="101"/>
      <c r="AU8" s="101" t="s">
        <v>24</v>
      </c>
      <c r="AV8" s="101"/>
      <c r="AW8" s="101" t="s">
        <v>34</v>
      </c>
      <c r="AX8" s="101"/>
      <c r="AY8" s="123" t="s">
        <v>35</v>
      </c>
      <c r="AZ8" s="124"/>
      <c r="BA8" s="125" t="s">
        <v>36</v>
      </c>
      <c r="BB8" s="126"/>
      <c r="BC8" s="90"/>
      <c r="BD8" s="120"/>
      <c r="BE8" s="90"/>
      <c r="BF8" s="120"/>
      <c r="BG8" s="122"/>
      <c r="BH8" s="122"/>
      <c r="BI8" s="122"/>
      <c r="BJ8" s="122"/>
      <c r="BK8" s="122" t="s">
        <v>37</v>
      </c>
      <c r="BL8" s="122"/>
      <c r="BM8" s="122" t="s">
        <v>38</v>
      </c>
      <c r="BN8" s="122"/>
    </row>
    <row r="9" spans="1:125" s="14" customFormat="1" ht="33.75" customHeight="1">
      <c r="A9" s="84"/>
      <c r="B9" s="76"/>
      <c r="C9" s="15" t="s">
        <v>39</v>
      </c>
      <c r="D9" s="16" t="s">
        <v>40</v>
      </c>
      <c r="E9" s="15" t="s">
        <v>39</v>
      </c>
      <c r="F9" s="16" t="s">
        <v>40</v>
      </c>
      <c r="G9" s="15" t="s">
        <v>39</v>
      </c>
      <c r="H9" s="16" t="s">
        <v>40</v>
      </c>
      <c r="I9" s="15" t="s">
        <v>39</v>
      </c>
      <c r="J9" s="16" t="s">
        <v>40</v>
      </c>
      <c r="K9" s="15" t="s">
        <v>39</v>
      </c>
      <c r="L9" s="16" t="s">
        <v>40</v>
      </c>
      <c r="M9" s="15" t="s">
        <v>39</v>
      </c>
      <c r="N9" s="16" t="s">
        <v>40</v>
      </c>
      <c r="O9" s="15" t="s">
        <v>39</v>
      </c>
      <c r="P9" s="16" t="s">
        <v>40</v>
      </c>
      <c r="Q9" s="15" t="s">
        <v>39</v>
      </c>
      <c r="R9" s="16" t="s">
        <v>40</v>
      </c>
      <c r="S9" s="15" t="s">
        <v>39</v>
      </c>
      <c r="T9" s="16" t="s">
        <v>40</v>
      </c>
      <c r="U9" s="15" t="s">
        <v>39</v>
      </c>
      <c r="V9" s="16" t="s">
        <v>40</v>
      </c>
      <c r="W9" s="15" t="s">
        <v>39</v>
      </c>
      <c r="X9" s="16" t="s">
        <v>40</v>
      </c>
      <c r="Y9" s="15" t="s">
        <v>39</v>
      </c>
      <c r="Z9" s="16" t="s">
        <v>40</v>
      </c>
      <c r="AA9" s="15" t="s">
        <v>39</v>
      </c>
      <c r="AB9" s="16" t="s">
        <v>40</v>
      </c>
      <c r="AC9" s="15" t="s">
        <v>39</v>
      </c>
      <c r="AD9" s="16" t="s">
        <v>40</v>
      </c>
      <c r="AE9" s="15" t="s">
        <v>39</v>
      </c>
      <c r="AF9" s="16" t="s">
        <v>40</v>
      </c>
      <c r="AG9" s="15" t="s">
        <v>39</v>
      </c>
      <c r="AH9" s="16" t="s">
        <v>40</v>
      </c>
      <c r="AI9" s="15" t="s">
        <v>39</v>
      </c>
      <c r="AJ9" s="16" t="s">
        <v>40</v>
      </c>
      <c r="AK9" s="15" t="s">
        <v>39</v>
      </c>
      <c r="AL9" s="16" t="s">
        <v>40</v>
      </c>
      <c r="AM9" s="15" t="s">
        <v>39</v>
      </c>
      <c r="AN9" s="16" t="s">
        <v>40</v>
      </c>
      <c r="AO9" s="15" t="s">
        <v>39</v>
      </c>
      <c r="AP9" s="16" t="s">
        <v>40</v>
      </c>
      <c r="AQ9" s="15" t="s">
        <v>39</v>
      </c>
      <c r="AR9" s="16" t="s">
        <v>40</v>
      </c>
      <c r="AS9" s="15" t="s">
        <v>39</v>
      </c>
      <c r="AT9" s="16" t="s">
        <v>40</v>
      </c>
      <c r="AU9" s="15" t="s">
        <v>39</v>
      </c>
      <c r="AV9" s="16" t="s">
        <v>40</v>
      </c>
      <c r="AW9" s="15" t="s">
        <v>39</v>
      </c>
      <c r="AX9" s="16" t="s">
        <v>40</v>
      </c>
      <c r="AY9" s="15" t="s">
        <v>39</v>
      </c>
      <c r="AZ9" s="16" t="s">
        <v>40</v>
      </c>
      <c r="BA9" s="15" t="s">
        <v>39</v>
      </c>
      <c r="BB9" s="16" t="s">
        <v>40</v>
      </c>
      <c r="BC9" s="15" t="s">
        <v>39</v>
      </c>
      <c r="BD9" s="16" t="s">
        <v>40</v>
      </c>
      <c r="BE9" s="15" t="s">
        <v>39</v>
      </c>
      <c r="BF9" s="16" t="s">
        <v>40</v>
      </c>
      <c r="BG9" s="15" t="s">
        <v>39</v>
      </c>
      <c r="BH9" s="16" t="s">
        <v>40</v>
      </c>
      <c r="BI9" s="15" t="s">
        <v>39</v>
      </c>
      <c r="BJ9" s="16" t="s">
        <v>40</v>
      </c>
      <c r="BK9" s="15" t="s">
        <v>39</v>
      </c>
      <c r="BL9" s="16" t="s">
        <v>40</v>
      </c>
      <c r="BM9" s="15" t="s">
        <v>39</v>
      </c>
      <c r="BN9" s="16" t="s">
        <v>40</v>
      </c>
    </row>
    <row r="10" spans="1:125" s="14" customFormat="1" ht="14.25" customHeight="1">
      <c r="A10" s="54"/>
      <c r="B10" s="56">
        <v>1</v>
      </c>
      <c r="C10" s="56">
        <v>2</v>
      </c>
      <c r="D10" s="56">
        <v>3</v>
      </c>
      <c r="E10" s="56">
        <v>4</v>
      </c>
      <c r="F10" s="56">
        <v>5</v>
      </c>
      <c r="G10" s="56">
        <v>6</v>
      </c>
      <c r="H10" s="56">
        <v>7</v>
      </c>
      <c r="I10" s="56">
        <v>8</v>
      </c>
      <c r="J10" s="56">
        <v>9</v>
      </c>
      <c r="K10" s="56">
        <v>10</v>
      </c>
      <c r="L10" s="56">
        <v>11</v>
      </c>
      <c r="M10" s="56">
        <v>12</v>
      </c>
      <c r="N10" s="56">
        <v>13</v>
      </c>
      <c r="O10" s="56">
        <v>14</v>
      </c>
      <c r="P10" s="56">
        <v>15</v>
      </c>
      <c r="Q10" s="56">
        <v>16</v>
      </c>
      <c r="R10" s="56">
        <v>17</v>
      </c>
      <c r="S10" s="56">
        <v>18</v>
      </c>
      <c r="T10" s="56">
        <v>19</v>
      </c>
      <c r="U10" s="56">
        <v>20</v>
      </c>
      <c r="V10" s="56">
        <v>21</v>
      </c>
      <c r="W10" s="56">
        <v>22</v>
      </c>
      <c r="X10" s="56">
        <v>23</v>
      </c>
      <c r="Y10" s="56">
        <v>24</v>
      </c>
      <c r="Z10" s="56">
        <v>25</v>
      </c>
      <c r="AA10" s="56">
        <v>26</v>
      </c>
      <c r="AB10" s="56">
        <v>27</v>
      </c>
      <c r="AC10" s="56">
        <v>28</v>
      </c>
      <c r="AD10" s="56">
        <v>29</v>
      </c>
      <c r="AE10" s="56">
        <v>30</v>
      </c>
      <c r="AF10" s="56">
        <v>31</v>
      </c>
      <c r="AG10" s="56">
        <v>32</v>
      </c>
      <c r="AH10" s="56">
        <v>33</v>
      </c>
      <c r="AI10" s="56">
        <v>34</v>
      </c>
      <c r="AJ10" s="56">
        <v>35</v>
      </c>
      <c r="AK10" s="56">
        <v>36</v>
      </c>
      <c r="AL10" s="56">
        <v>37</v>
      </c>
      <c r="AM10" s="56">
        <v>38</v>
      </c>
      <c r="AN10" s="56">
        <v>39</v>
      </c>
      <c r="AO10" s="56">
        <v>40</v>
      </c>
      <c r="AP10" s="56">
        <v>41</v>
      </c>
      <c r="AQ10" s="56">
        <v>42</v>
      </c>
      <c r="AR10" s="56">
        <v>43</v>
      </c>
      <c r="AS10" s="56">
        <v>44</v>
      </c>
      <c r="AT10" s="56">
        <v>45</v>
      </c>
      <c r="AU10" s="56">
        <v>46</v>
      </c>
      <c r="AV10" s="56">
        <v>47</v>
      </c>
      <c r="AW10" s="56">
        <v>48</v>
      </c>
      <c r="AX10" s="56">
        <v>49</v>
      </c>
      <c r="AY10" s="56">
        <v>50</v>
      </c>
      <c r="AZ10" s="56">
        <v>51</v>
      </c>
      <c r="BA10" s="56">
        <v>52</v>
      </c>
      <c r="BB10" s="56">
        <v>53</v>
      </c>
      <c r="BC10" s="56">
        <v>54</v>
      </c>
      <c r="BD10" s="56">
        <v>55</v>
      </c>
      <c r="BE10" s="56">
        <v>56</v>
      </c>
      <c r="BF10" s="56">
        <v>57</v>
      </c>
      <c r="BG10" s="56">
        <v>58</v>
      </c>
      <c r="BH10" s="56">
        <v>59</v>
      </c>
      <c r="BI10" s="56">
        <v>60</v>
      </c>
      <c r="BJ10" s="56">
        <v>61</v>
      </c>
      <c r="BK10" s="56">
        <v>62</v>
      </c>
      <c r="BL10" s="56">
        <v>63</v>
      </c>
      <c r="BM10" s="56">
        <v>64</v>
      </c>
      <c r="BN10" s="56">
        <v>65</v>
      </c>
    </row>
    <row r="11" spans="1:125" ht="20.100000000000001" customHeight="1">
      <c r="A11" s="55">
        <v>1</v>
      </c>
      <c r="B11" s="21" t="s">
        <v>41</v>
      </c>
      <c r="C11" s="43">
        <f t="shared" ref="C11:D36" si="0">E11+G11-BA11</f>
        <v>517608.17499999999</v>
      </c>
      <c r="D11" s="43">
        <f t="shared" si="0"/>
        <v>514001.929</v>
      </c>
      <c r="E11" s="43">
        <f t="shared" ref="E11:F36" si="1">I11+K11+M11+AE11+AG11+AK11+AO11+AS11</f>
        <v>515517.71960000001</v>
      </c>
      <c r="F11" s="43">
        <f t="shared" si="1"/>
        <v>512192.35</v>
      </c>
      <c r="G11" s="43">
        <f t="shared" ref="G11:H36" si="2">AY11+BC11+BE11+BG11+BI11+BK11+BM11</f>
        <v>2090.4553999999916</v>
      </c>
      <c r="H11" s="43">
        <f t="shared" si="2"/>
        <v>1809.5789999999979</v>
      </c>
      <c r="I11" s="18">
        <v>167108.291</v>
      </c>
      <c r="J11" s="18">
        <v>165416.68299999999</v>
      </c>
      <c r="K11" s="18">
        <v>0</v>
      </c>
      <c r="L11" s="18">
        <v>0</v>
      </c>
      <c r="M11" s="18">
        <v>99154.928599999999</v>
      </c>
      <c r="N11" s="18">
        <v>98660.498999999996</v>
      </c>
      <c r="O11" s="18">
        <v>16692.409</v>
      </c>
      <c r="P11" s="18">
        <v>16682.598999999998</v>
      </c>
      <c r="Q11" s="18">
        <v>1589</v>
      </c>
      <c r="R11" s="18">
        <v>1588.614</v>
      </c>
      <c r="S11" s="18">
        <v>1712</v>
      </c>
      <c r="T11" s="18">
        <v>1709.1</v>
      </c>
      <c r="U11" s="18">
        <v>578</v>
      </c>
      <c r="V11" s="18">
        <v>577</v>
      </c>
      <c r="W11" s="18">
        <v>18074.5</v>
      </c>
      <c r="X11" s="18">
        <v>17722.45</v>
      </c>
      <c r="Y11" s="18">
        <v>14067.5</v>
      </c>
      <c r="Z11" s="18">
        <v>14034.55</v>
      </c>
      <c r="AA11" s="18">
        <v>9619.0195999999996</v>
      </c>
      <c r="AB11" s="18">
        <v>9566</v>
      </c>
      <c r="AC11" s="18">
        <v>47101</v>
      </c>
      <c r="AD11" s="18">
        <v>47029.095999999998</v>
      </c>
      <c r="AE11" s="18">
        <v>0</v>
      </c>
      <c r="AF11" s="18">
        <v>0</v>
      </c>
      <c r="AG11" s="18">
        <v>220585.8</v>
      </c>
      <c r="AH11" s="18">
        <v>219653.9</v>
      </c>
      <c r="AI11" s="18">
        <v>220585.8</v>
      </c>
      <c r="AJ11" s="18">
        <v>219653.9</v>
      </c>
      <c r="AK11" s="18">
        <v>17550</v>
      </c>
      <c r="AL11" s="18">
        <v>17549.900000000001</v>
      </c>
      <c r="AM11" s="18">
        <v>0</v>
      </c>
      <c r="AN11" s="18">
        <v>0</v>
      </c>
      <c r="AO11" s="18">
        <v>9265</v>
      </c>
      <c r="AP11" s="18">
        <v>9265</v>
      </c>
      <c r="AQ11" s="18">
        <v>1853.7</v>
      </c>
      <c r="AR11" s="18">
        <v>1646.3679999999999</v>
      </c>
      <c r="AS11" s="18">
        <v>1853.7</v>
      </c>
      <c r="AT11" s="18">
        <v>1646.3679999999999</v>
      </c>
      <c r="AU11" s="18">
        <v>0</v>
      </c>
      <c r="AV11" s="18">
        <v>0</v>
      </c>
      <c r="AW11" s="18">
        <v>0</v>
      </c>
      <c r="AX11" s="18">
        <v>0</v>
      </c>
      <c r="AY11" s="18">
        <v>0</v>
      </c>
      <c r="AZ11" s="18">
        <v>0</v>
      </c>
      <c r="BA11" s="18">
        <v>0</v>
      </c>
      <c r="BB11" s="18">
        <v>0</v>
      </c>
      <c r="BC11" s="18">
        <v>29611.1554</v>
      </c>
      <c r="BD11" s="18">
        <v>28103.74</v>
      </c>
      <c r="BE11" s="18">
        <v>34995.599999999999</v>
      </c>
      <c r="BF11" s="18">
        <v>34995.599999999999</v>
      </c>
      <c r="BG11" s="18">
        <v>0</v>
      </c>
      <c r="BH11" s="18">
        <v>0</v>
      </c>
      <c r="BI11" s="18">
        <v>-13366.3</v>
      </c>
      <c r="BJ11" s="18">
        <v>-16371.462</v>
      </c>
      <c r="BK11" s="18">
        <v>-49150</v>
      </c>
      <c r="BL11" s="18">
        <v>-44918.298999999999</v>
      </c>
      <c r="BM11" s="19">
        <v>0</v>
      </c>
      <c r="BN11" s="52">
        <v>0</v>
      </c>
    </row>
    <row r="12" spans="1:125" ht="20.100000000000001" customHeight="1">
      <c r="A12" s="46">
        <v>2</v>
      </c>
      <c r="B12" s="21" t="s">
        <v>42</v>
      </c>
      <c r="C12" s="43">
        <f t="shared" si="0"/>
        <v>71347.902799999996</v>
      </c>
      <c r="D12" s="43">
        <f t="shared" si="0"/>
        <v>71082.25</v>
      </c>
      <c r="E12" s="43">
        <f t="shared" si="1"/>
        <v>71323.8</v>
      </c>
      <c r="F12" s="43">
        <f t="shared" si="1"/>
        <v>71317.95</v>
      </c>
      <c r="G12" s="43">
        <f t="shared" si="2"/>
        <v>816.90279999999984</v>
      </c>
      <c r="H12" s="43">
        <f t="shared" si="2"/>
        <v>557.10000000000014</v>
      </c>
      <c r="I12" s="18">
        <v>16604.18</v>
      </c>
      <c r="J12" s="18">
        <v>16604.175999999999</v>
      </c>
      <c r="K12" s="18">
        <v>0</v>
      </c>
      <c r="L12" s="18">
        <v>0</v>
      </c>
      <c r="M12" s="18">
        <v>8639.6239999999998</v>
      </c>
      <c r="N12" s="18">
        <v>8637.1239999999998</v>
      </c>
      <c r="O12" s="18">
        <v>538.12</v>
      </c>
      <c r="P12" s="18">
        <v>538.12</v>
      </c>
      <c r="Q12" s="18">
        <v>0</v>
      </c>
      <c r="R12" s="18">
        <v>0</v>
      </c>
      <c r="S12" s="18">
        <v>181.6</v>
      </c>
      <c r="T12" s="18">
        <v>181.6</v>
      </c>
      <c r="U12" s="18">
        <v>473.7</v>
      </c>
      <c r="V12" s="18">
        <v>471.2</v>
      </c>
      <c r="W12" s="18">
        <v>3860.904</v>
      </c>
      <c r="X12" s="18">
        <v>3860.904</v>
      </c>
      <c r="Y12" s="18">
        <v>3500.904</v>
      </c>
      <c r="Z12" s="18">
        <v>3500.904</v>
      </c>
      <c r="AA12" s="18">
        <v>50</v>
      </c>
      <c r="AB12" s="18">
        <v>50</v>
      </c>
      <c r="AC12" s="18">
        <v>3446.59</v>
      </c>
      <c r="AD12" s="18">
        <v>3446.59</v>
      </c>
      <c r="AE12" s="18">
        <v>0</v>
      </c>
      <c r="AF12" s="18">
        <v>0</v>
      </c>
      <c r="AG12" s="18">
        <v>38390.495999999999</v>
      </c>
      <c r="AH12" s="18">
        <v>38389.699999999997</v>
      </c>
      <c r="AI12" s="18">
        <v>38390.495999999999</v>
      </c>
      <c r="AJ12" s="18">
        <v>38389.699999999997</v>
      </c>
      <c r="AK12" s="18">
        <v>0</v>
      </c>
      <c r="AL12" s="18">
        <v>0</v>
      </c>
      <c r="AM12" s="18">
        <v>0</v>
      </c>
      <c r="AN12" s="18">
        <v>0</v>
      </c>
      <c r="AO12" s="18">
        <v>6729.2</v>
      </c>
      <c r="AP12" s="18">
        <v>6729</v>
      </c>
      <c r="AQ12" s="18">
        <v>167.5</v>
      </c>
      <c r="AR12" s="18">
        <v>165.15</v>
      </c>
      <c r="AS12" s="18">
        <v>960.3</v>
      </c>
      <c r="AT12" s="18">
        <v>957.95</v>
      </c>
      <c r="AU12" s="18">
        <v>0</v>
      </c>
      <c r="AV12" s="18">
        <v>0</v>
      </c>
      <c r="AW12" s="18">
        <v>805.1</v>
      </c>
      <c r="AX12" s="18">
        <v>804.8</v>
      </c>
      <c r="AY12" s="18">
        <v>0</v>
      </c>
      <c r="AZ12" s="18">
        <v>0</v>
      </c>
      <c r="BA12" s="18">
        <v>792.8</v>
      </c>
      <c r="BB12" s="18">
        <v>792.8</v>
      </c>
      <c r="BC12" s="18">
        <v>1498.4028000000001</v>
      </c>
      <c r="BD12" s="18">
        <v>1498.4</v>
      </c>
      <c r="BE12" s="18">
        <v>704</v>
      </c>
      <c r="BF12" s="18">
        <v>704</v>
      </c>
      <c r="BG12" s="18">
        <v>0</v>
      </c>
      <c r="BH12" s="18">
        <v>0</v>
      </c>
      <c r="BI12" s="18">
        <v>-1351.3</v>
      </c>
      <c r="BJ12" s="18">
        <v>-1611.1</v>
      </c>
      <c r="BK12" s="18">
        <v>-34.200000000000003</v>
      </c>
      <c r="BL12" s="18">
        <v>-34.200000000000003</v>
      </c>
      <c r="BM12" s="19">
        <v>0</v>
      </c>
      <c r="BN12" s="19">
        <v>0</v>
      </c>
      <c r="BO12" s="13" t="s">
        <v>0</v>
      </c>
      <c r="BP12" s="13" t="s">
        <v>0</v>
      </c>
      <c r="BQ12" s="13" t="s">
        <v>0</v>
      </c>
      <c r="BR12" s="13" t="s">
        <v>0</v>
      </c>
      <c r="BS12" s="13" t="s">
        <v>0</v>
      </c>
      <c r="BT12" s="13" t="s">
        <v>0</v>
      </c>
      <c r="BU12" s="13" t="s">
        <v>0</v>
      </c>
      <c r="BV12" s="13" t="s">
        <v>0</v>
      </c>
      <c r="BW12" s="13" t="s">
        <v>0</v>
      </c>
      <c r="BX12" s="13" t="s">
        <v>0</v>
      </c>
      <c r="BY12" s="13" t="s">
        <v>0</v>
      </c>
      <c r="BZ12" s="13" t="s">
        <v>0</v>
      </c>
      <c r="CA12" s="13" t="s">
        <v>0</v>
      </c>
      <c r="CB12" s="13" t="s">
        <v>0</v>
      </c>
      <c r="CC12" s="13" t="s">
        <v>0</v>
      </c>
      <c r="CD12" s="13" t="s">
        <v>0</v>
      </c>
      <c r="CE12" s="13" t="s">
        <v>0</v>
      </c>
      <c r="CF12" s="13" t="s">
        <v>0</v>
      </c>
      <c r="CG12" s="13" t="s">
        <v>0</v>
      </c>
      <c r="CH12" s="13" t="s">
        <v>0</v>
      </c>
      <c r="CI12" s="13" t="s">
        <v>0</v>
      </c>
      <c r="CJ12" s="13" t="s">
        <v>0</v>
      </c>
      <c r="CK12" s="13" t="s">
        <v>0</v>
      </c>
      <c r="CL12" s="13" t="s">
        <v>0</v>
      </c>
      <c r="CM12" s="13" t="s">
        <v>0</v>
      </c>
      <c r="CN12" s="13" t="s">
        <v>0</v>
      </c>
      <c r="CO12" s="13" t="s">
        <v>0</v>
      </c>
      <c r="CP12" s="13" t="s">
        <v>0</v>
      </c>
      <c r="CQ12" s="13" t="s">
        <v>0</v>
      </c>
      <c r="CR12" s="13" t="s">
        <v>0</v>
      </c>
      <c r="CS12" s="13" t="s">
        <v>0</v>
      </c>
      <c r="CT12" s="13" t="s">
        <v>0</v>
      </c>
      <c r="CU12" s="13" t="s">
        <v>0</v>
      </c>
      <c r="CV12" s="13" t="s">
        <v>0</v>
      </c>
      <c r="CW12" s="13" t="s">
        <v>0</v>
      </c>
      <c r="CX12" s="13" t="s">
        <v>0</v>
      </c>
      <c r="CY12" s="13" t="s">
        <v>0</v>
      </c>
      <c r="CZ12" s="13" t="s">
        <v>0</v>
      </c>
      <c r="DA12" s="13" t="s">
        <v>0</v>
      </c>
      <c r="DB12" s="13" t="s">
        <v>0</v>
      </c>
      <c r="DC12" s="13" t="s">
        <v>0</v>
      </c>
      <c r="DD12" s="13" t="s">
        <v>0</v>
      </c>
      <c r="DE12" s="13" t="s">
        <v>0</v>
      </c>
      <c r="DF12" s="13" t="s">
        <v>0</v>
      </c>
      <c r="DG12" s="13" t="s">
        <v>0</v>
      </c>
      <c r="DH12" s="13" t="s">
        <v>0</v>
      </c>
      <c r="DI12" s="13" t="s">
        <v>0</v>
      </c>
      <c r="DJ12" s="13" t="s">
        <v>0</v>
      </c>
      <c r="DK12" s="13" t="s">
        <v>0</v>
      </c>
      <c r="DL12" s="13" t="s">
        <v>0</v>
      </c>
      <c r="DM12" s="13" t="s">
        <v>0</v>
      </c>
      <c r="DN12" s="13" t="s">
        <v>0</v>
      </c>
      <c r="DO12" s="13" t="s">
        <v>0</v>
      </c>
      <c r="DP12" s="13" t="s">
        <v>0</v>
      </c>
      <c r="DQ12" s="13" t="s">
        <v>0</v>
      </c>
      <c r="DR12" s="13" t="s">
        <v>0</v>
      </c>
      <c r="DS12" s="13" t="s">
        <v>0</v>
      </c>
      <c r="DT12" s="13" t="s">
        <v>0</v>
      </c>
      <c r="DU12" s="13" t="s">
        <v>0</v>
      </c>
    </row>
    <row r="13" spans="1:125" ht="20.100000000000001" customHeight="1">
      <c r="A13" s="46">
        <v>3</v>
      </c>
      <c r="B13" s="21" t="s">
        <v>43</v>
      </c>
      <c r="C13" s="43">
        <f t="shared" si="0"/>
        <v>11593.623400000002</v>
      </c>
      <c r="D13" s="43">
        <f t="shared" si="0"/>
        <v>11137.269</v>
      </c>
      <c r="E13" s="43">
        <f t="shared" si="1"/>
        <v>11157.500000000002</v>
      </c>
      <c r="F13" s="43">
        <f t="shared" si="1"/>
        <v>11156.169</v>
      </c>
      <c r="G13" s="43">
        <f t="shared" si="2"/>
        <v>436.1234</v>
      </c>
      <c r="H13" s="43">
        <f t="shared" si="2"/>
        <v>-18.899999999999999</v>
      </c>
      <c r="I13" s="18">
        <v>9001.7000000000007</v>
      </c>
      <c r="J13" s="18">
        <v>9001.0689999999995</v>
      </c>
      <c r="K13" s="18">
        <v>0</v>
      </c>
      <c r="L13" s="18">
        <v>0</v>
      </c>
      <c r="M13" s="18">
        <v>1264.0999999999999</v>
      </c>
      <c r="N13" s="18">
        <v>1264.0999999999999</v>
      </c>
      <c r="O13" s="18">
        <v>652.70000000000005</v>
      </c>
      <c r="P13" s="18">
        <v>652.70000000000005</v>
      </c>
      <c r="Q13" s="18">
        <v>0</v>
      </c>
      <c r="R13" s="18">
        <v>0</v>
      </c>
      <c r="S13" s="18">
        <v>170</v>
      </c>
      <c r="T13" s="18">
        <v>170</v>
      </c>
      <c r="U13" s="18">
        <v>0</v>
      </c>
      <c r="V13" s="18">
        <v>0</v>
      </c>
      <c r="W13" s="18">
        <v>396.4</v>
      </c>
      <c r="X13" s="18">
        <v>396.4</v>
      </c>
      <c r="Y13" s="18">
        <v>370.4</v>
      </c>
      <c r="Z13" s="18">
        <v>370.4</v>
      </c>
      <c r="AA13" s="18">
        <v>15</v>
      </c>
      <c r="AB13" s="18">
        <v>15</v>
      </c>
      <c r="AC13" s="18">
        <v>30</v>
      </c>
      <c r="AD13" s="18">
        <v>30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8">
        <v>0</v>
      </c>
      <c r="AL13" s="18">
        <v>0</v>
      </c>
      <c r="AM13" s="18">
        <v>0</v>
      </c>
      <c r="AN13" s="18">
        <v>0</v>
      </c>
      <c r="AO13" s="18">
        <v>221</v>
      </c>
      <c r="AP13" s="18">
        <v>221</v>
      </c>
      <c r="AQ13" s="18">
        <v>670.7</v>
      </c>
      <c r="AR13" s="18">
        <v>670</v>
      </c>
      <c r="AS13" s="18">
        <v>670.7</v>
      </c>
      <c r="AT13" s="18">
        <v>670</v>
      </c>
      <c r="AU13" s="18">
        <v>0</v>
      </c>
      <c r="AV13" s="18">
        <v>0</v>
      </c>
      <c r="AW13" s="18">
        <v>552.70000000000005</v>
      </c>
      <c r="AX13" s="18">
        <v>552</v>
      </c>
      <c r="AY13" s="18">
        <v>0</v>
      </c>
      <c r="AZ13" s="18">
        <v>0</v>
      </c>
      <c r="BA13" s="18">
        <v>0</v>
      </c>
      <c r="BB13" s="18">
        <v>0</v>
      </c>
      <c r="BC13" s="18">
        <v>0</v>
      </c>
      <c r="BD13" s="18">
        <v>0</v>
      </c>
      <c r="BE13" s="18">
        <v>436.1234</v>
      </c>
      <c r="BF13" s="18">
        <v>0</v>
      </c>
      <c r="BG13" s="18">
        <v>0</v>
      </c>
      <c r="BH13" s="18">
        <v>0</v>
      </c>
      <c r="BI13" s="18">
        <v>0</v>
      </c>
      <c r="BJ13" s="18">
        <v>0</v>
      </c>
      <c r="BK13" s="18">
        <v>0</v>
      </c>
      <c r="BL13" s="18">
        <v>-18.899999999999999</v>
      </c>
      <c r="BM13" s="19">
        <v>0</v>
      </c>
      <c r="BN13" s="19">
        <v>0</v>
      </c>
    </row>
    <row r="14" spans="1:125" ht="20.100000000000001" customHeight="1">
      <c r="A14" s="46">
        <v>4</v>
      </c>
      <c r="B14" s="21" t="s">
        <v>44</v>
      </c>
      <c r="C14" s="43">
        <f t="shared" si="0"/>
        <v>4595.9679999999998</v>
      </c>
      <c r="D14" s="43">
        <f t="shared" si="0"/>
        <v>4578.9030000000002</v>
      </c>
      <c r="E14" s="43">
        <f t="shared" si="1"/>
        <v>4583.8999999999996</v>
      </c>
      <c r="F14" s="43">
        <f t="shared" si="1"/>
        <v>4578.9030000000002</v>
      </c>
      <c r="G14" s="43">
        <f t="shared" si="2"/>
        <v>12.068</v>
      </c>
      <c r="H14" s="43">
        <f t="shared" si="2"/>
        <v>0</v>
      </c>
      <c r="I14" s="18">
        <v>4339.8</v>
      </c>
      <c r="J14" s="18">
        <v>4337.7430000000004</v>
      </c>
      <c r="K14" s="18">
        <v>0</v>
      </c>
      <c r="L14" s="18">
        <v>0</v>
      </c>
      <c r="M14" s="18">
        <v>187.74</v>
      </c>
      <c r="N14" s="18">
        <v>187.74</v>
      </c>
      <c r="O14" s="18">
        <v>30</v>
      </c>
      <c r="P14" s="18">
        <v>30</v>
      </c>
      <c r="Q14" s="18">
        <v>0</v>
      </c>
      <c r="R14" s="18">
        <v>0</v>
      </c>
      <c r="S14" s="18">
        <v>0</v>
      </c>
      <c r="T14" s="18">
        <v>0</v>
      </c>
      <c r="U14" s="18">
        <v>50</v>
      </c>
      <c r="V14" s="18">
        <v>50</v>
      </c>
      <c r="W14" s="18">
        <v>85.34</v>
      </c>
      <c r="X14" s="18">
        <v>85.34</v>
      </c>
      <c r="Y14" s="18">
        <v>57.7</v>
      </c>
      <c r="Z14" s="18">
        <v>57.7</v>
      </c>
      <c r="AA14" s="18">
        <v>0</v>
      </c>
      <c r="AB14" s="18">
        <v>0</v>
      </c>
      <c r="AC14" s="18">
        <v>22.4</v>
      </c>
      <c r="AD14" s="18">
        <v>22.4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8">
        <v>0</v>
      </c>
      <c r="AL14" s="18">
        <v>0</v>
      </c>
      <c r="AM14" s="18">
        <v>0</v>
      </c>
      <c r="AN14" s="18">
        <v>0</v>
      </c>
      <c r="AO14" s="18">
        <v>0</v>
      </c>
      <c r="AP14" s="18">
        <v>0</v>
      </c>
      <c r="AQ14" s="18">
        <v>56.36</v>
      </c>
      <c r="AR14" s="18">
        <v>53.42</v>
      </c>
      <c r="AS14" s="18">
        <v>56.36</v>
      </c>
      <c r="AT14" s="18">
        <v>53.42</v>
      </c>
      <c r="AU14" s="18">
        <v>0</v>
      </c>
      <c r="AV14" s="18">
        <v>0</v>
      </c>
      <c r="AW14" s="18">
        <v>0</v>
      </c>
      <c r="AX14" s="18">
        <v>0</v>
      </c>
      <c r="AY14" s="18">
        <v>0</v>
      </c>
      <c r="AZ14" s="18">
        <v>0</v>
      </c>
      <c r="BA14" s="18">
        <v>0</v>
      </c>
      <c r="BB14" s="18">
        <v>0</v>
      </c>
      <c r="BC14" s="18">
        <v>0</v>
      </c>
      <c r="BD14" s="18">
        <v>0</v>
      </c>
      <c r="BE14" s="18">
        <v>12.068</v>
      </c>
      <c r="BF14" s="18">
        <v>0</v>
      </c>
      <c r="BG14" s="18">
        <v>0</v>
      </c>
      <c r="BH14" s="18">
        <v>0</v>
      </c>
      <c r="BI14" s="18">
        <v>0</v>
      </c>
      <c r="BJ14" s="18">
        <v>0</v>
      </c>
      <c r="BK14" s="18">
        <v>0</v>
      </c>
      <c r="BL14" s="18">
        <v>0</v>
      </c>
      <c r="BM14" s="19">
        <v>0</v>
      </c>
      <c r="BN14" s="19">
        <v>0</v>
      </c>
    </row>
    <row r="15" spans="1:125" ht="20.100000000000001" customHeight="1">
      <c r="A15" s="46">
        <v>5</v>
      </c>
      <c r="B15" s="21" t="s">
        <v>45</v>
      </c>
      <c r="C15" s="43">
        <f t="shared" si="0"/>
        <v>85431.964999999997</v>
      </c>
      <c r="D15" s="43">
        <f t="shared" si="0"/>
        <v>71079.17300000001</v>
      </c>
      <c r="E15" s="43">
        <f t="shared" si="1"/>
        <v>72861.5</v>
      </c>
      <c r="F15" s="43">
        <f t="shared" si="1"/>
        <v>72252.081000000006</v>
      </c>
      <c r="G15" s="43">
        <f t="shared" si="2"/>
        <v>12570.465</v>
      </c>
      <c r="H15" s="43">
        <f t="shared" si="2"/>
        <v>-1172.9079999999999</v>
      </c>
      <c r="I15" s="18">
        <v>27245.8</v>
      </c>
      <c r="J15" s="18">
        <v>27245.09</v>
      </c>
      <c r="K15" s="18">
        <v>0</v>
      </c>
      <c r="L15" s="18">
        <v>0</v>
      </c>
      <c r="M15" s="18">
        <v>5420</v>
      </c>
      <c r="N15" s="18">
        <v>4988.4409999999998</v>
      </c>
      <c r="O15" s="18">
        <v>1200</v>
      </c>
      <c r="P15" s="18">
        <v>1114.481</v>
      </c>
      <c r="Q15" s="18">
        <v>0</v>
      </c>
      <c r="R15" s="18">
        <v>0</v>
      </c>
      <c r="S15" s="18">
        <v>300</v>
      </c>
      <c r="T15" s="18">
        <v>206</v>
      </c>
      <c r="U15" s="18">
        <v>200</v>
      </c>
      <c r="V15" s="18">
        <v>199.8</v>
      </c>
      <c r="W15" s="18">
        <v>1270</v>
      </c>
      <c r="X15" s="18">
        <v>1174.1600000000001</v>
      </c>
      <c r="Y15" s="18">
        <v>1020</v>
      </c>
      <c r="Z15" s="18">
        <v>1020</v>
      </c>
      <c r="AA15" s="18">
        <v>0</v>
      </c>
      <c r="AB15" s="18">
        <v>0</v>
      </c>
      <c r="AC15" s="18">
        <v>1550</v>
      </c>
      <c r="AD15" s="18">
        <v>1441</v>
      </c>
      <c r="AE15" s="18">
        <v>0</v>
      </c>
      <c r="AF15" s="18">
        <v>0</v>
      </c>
      <c r="AG15" s="18">
        <v>31020</v>
      </c>
      <c r="AH15" s="18">
        <v>31020</v>
      </c>
      <c r="AI15" s="18">
        <v>31020</v>
      </c>
      <c r="AJ15" s="18">
        <v>31020</v>
      </c>
      <c r="AK15" s="18">
        <v>0</v>
      </c>
      <c r="AL15" s="18">
        <v>0</v>
      </c>
      <c r="AM15" s="18">
        <v>0</v>
      </c>
      <c r="AN15" s="18">
        <v>0</v>
      </c>
      <c r="AO15" s="18">
        <v>5400</v>
      </c>
      <c r="AP15" s="18">
        <v>5350</v>
      </c>
      <c r="AQ15" s="18">
        <v>7346.165</v>
      </c>
      <c r="AR15" s="18">
        <v>3648.55</v>
      </c>
      <c r="AS15" s="18">
        <v>3775.7</v>
      </c>
      <c r="AT15" s="18">
        <v>3648.55</v>
      </c>
      <c r="AU15" s="18">
        <v>3570.4650000000001</v>
      </c>
      <c r="AV15" s="18">
        <v>0</v>
      </c>
      <c r="AW15" s="18">
        <v>2995.7</v>
      </c>
      <c r="AX15" s="18">
        <v>2920.55</v>
      </c>
      <c r="AY15" s="18">
        <v>3570.4650000000001</v>
      </c>
      <c r="AZ15" s="18">
        <v>0</v>
      </c>
      <c r="BA15" s="18">
        <v>0</v>
      </c>
      <c r="BB15" s="18">
        <v>0</v>
      </c>
      <c r="BC15" s="18">
        <v>3000</v>
      </c>
      <c r="BD15" s="18">
        <v>0</v>
      </c>
      <c r="BE15" s="18">
        <v>7000</v>
      </c>
      <c r="BF15" s="18">
        <v>0</v>
      </c>
      <c r="BG15" s="18">
        <v>0</v>
      </c>
      <c r="BH15" s="18">
        <v>0</v>
      </c>
      <c r="BI15" s="18">
        <v>0</v>
      </c>
      <c r="BJ15" s="18">
        <v>0</v>
      </c>
      <c r="BK15" s="18">
        <v>-1000</v>
      </c>
      <c r="BL15" s="18">
        <v>-1172.9079999999999</v>
      </c>
      <c r="BM15" s="19">
        <v>0</v>
      </c>
      <c r="BN15" s="19">
        <v>0</v>
      </c>
    </row>
    <row r="16" spans="1:125" ht="20.100000000000001" customHeight="1">
      <c r="A16" s="46">
        <v>6</v>
      </c>
      <c r="B16" s="21" t="s">
        <v>46</v>
      </c>
      <c r="C16" s="43">
        <f t="shared" si="0"/>
        <v>98754.014999999999</v>
      </c>
      <c r="D16" s="43">
        <f t="shared" si="0"/>
        <v>96400.347999999998</v>
      </c>
      <c r="E16" s="43">
        <f t="shared" si="1"/>
        <v>98747.593999999997</v>
      </c>
      <c r="F16" s="43">
        <f t="shared" si="1"/>
        <v>96395.247999999992</v>
      </c>
      <c r="G16" s="43">
        <f t="shared" si="2"/>
        <v>6.4210000000020955</v>
      </c>
      <c r="H16" s="43">
        <f t="shared" si="2"/>
        <v>5.0999999999985448</v>
      </c>
      <c r="I16" s="18">
        <v>34672.5</v>
      </c>
      <c r="J16" s="18">
        <v>34604.701000000001</v>
      </c>
      <c r="K16" s="18">
        <v>0</v>
      </c>
      <c r="L16" s="18">
        <v>0</v>
      </c>
      <c r="M16" s="18">
        <v>19743</v>
      </c>
      <c r="N16" s="18">
        <v>19309.925999999999</v>
      </c>
      <c r="O16" s="18">
        <v>825</v>
      </c>
      <c r="P16" s="18">
        <v>824.20500000000004</v>
      </c>
      <c r="Q16" s="18">
        <v>5500</v>
      </c>
      <c r="R16" s="18">
        <v>5498</v>
      </c>
      <c r="S16" s="18">
        <v>420</v>
      </c>
      <c r="T16" s="18">
        <v>412.5</v>
      </c>
      <c r="U16" s="18">
        <v>1850</v>
      </c>
      <c r="V16" s="18">
        <v>1849.271</v>
      </c>
      <c r="W16" s="18">
        <v>1598</v>
      </c>
      <c r="X16" s="18">
        <v>1412.62</v>
      </c>
      <c r="Y16" s="18">
        <v>650</v>
      </c>
      <c r="Z16" s="18">
        <v>599</v>
      </c>
      <c r="AA16" s="18">
        <v>5565</v>
      </c>
      <c r="AB16" s="18">
        <v>5486.88</v>
      </c>
      <c r="AC16" s="18">
        <v>3050</v>
      </c>
      <c r="AD16" s="18">
        <v>2893.75</v>
      </c>
      <c r="AE16" s="18">
        <v>0</v>
      </c>
      <c r="AF16" s="18">
        <v>0</v>
      </c>
      <c r="AG16" s="18">
        <v>42020</v>
      </c>
      <c r="AH16" s="18">
        <v>40497.686999999998</v>
      </c>
      <c r="AI16" s="18">
        <v>42020</v>
      </c>
      <c r="AJ16" s="18">
        <v>40497.686999999998</v>
      </c>
      <c r="AK16" s="18">
        <v>0</v>
      </c>
      <c r="AL16" s="18">
        <v>0</v>
      </c>
      <c r="AM16" s="18">
        <v>0</v>
      </c>
      <c r="AN16" s="18">
        <v>0</v>
      </c>
      <c r="AO16" s="18">
        <v>700</v>
      </c>
      <c r="AP16" s="18">
        <v>400</v>
      </c>
      <c r="AQ16" s="18">
        <v>1612.0940000000001</v>
      </c>
      <c r="AR16" s="18">
        <v>1582.934</v>
      </c>
      <c r="AS16" s="18">
        <v>1612.0940000000001</v>
      </c>
      <c r="AT16" s="18">
        <v>1582.934</v>
      </c>
      <c r="AU16" s="18">
        <v>0</v>
      </c>
      <c r="AV16" s="18">
        <v>0</v>
      </c>
      <c r="AW16" s="18">
        <v>1077.0940000000001</v>
      </c>
      <c r="AX16" s="18">
        <v>1050</v>
      </c>
      <c r="AY16" s="18">
        <v>0</v>
      </c>
      <c r="AZ16" s="18">
        <v>0</v>
      </c>
      <c r="BA16" s="18">
        <v>0</v>
      </c>
      <c r="BB16" s="18">
        <v>0</v>
      </c>
      <c r="BC16" s="18">
        <v>47206.421000000002</v>
      </c>
      <c r="BD16" s="18">
        <v>45010</v>
      </c>
      <c r="BE16" s="18">
        <v>5300</v>
      </c>
      <c r="BF16" s="18">
        <v>3351</v>
      </c>
      <c r="BG16" s="18">
        <v>0</v>
      </c>
      <c r="BH16" s="18">
        <v>0</v>
      </c>
      <c r="BI16" s="18">
        <v>0</v>
      </c>
      <c r="BJ16" s="18">
        <v>-143</v>
      </c>
      <c r="BK16" s="18">
        <v>-52500</v>
      </c>
      <c r="BL16" s="18">
        <v>-48212.9</v>
      </c>
      <c r="BM16" s="19">
        <v>0</v>
      </c>
      <c r="BN16" s="19">
        <v>0</v>
      </c>
    </row>
    <row r="17" spans="1:66" ht="20.100000000000001" customHeight="1">
      <c r="A17" s="46">
        <v>7</v>
      </c>
      <c r="B17" s="21" t="s">
        <v>47</v>
      </c>
      <c r="C17" s="43">
        <f t="shared" si="0"/>
        <v>18451.72</v>
      </c>
      <c r="D17" s="43">
        <f t="shared" si="0"/>
        <v>17491.494999999999</v>
      </c>
      <c r="E17" s="43">
        <f t="shared" si="1"/>
        <v>18451.72</v>
      </c>
      <c r="F17" s="43">
        <f t="shared" si="1"/>
        <v>17491.494999999999</v>
      </c>
      <c r="G17" s="43">
        <f t="shared" si="2"/>
        <v>0</v>
      </c>
      <c r="H17" s="43">
        <f t="shared" si="2"/>
        <v>0</v>
      </c>
      <c r="I17" s="18">
        <v>11850.72</v>
      </c>
      <c r="J17" s="18">
        <v>11693.468999999999</v>
      </c>
      <c r="K17" s="18">
        <v>0</v>
      </c>
      <c r="L17" s="18">
        <v>0</v>
      </c>
      <c r="M17" s="18">
        <v>6222.5</v>
      </c>
      <c r="N17" s="18">
        <v>5419.5259999999998</v>
      </c>
      <c r="O17" s="18">
        <v>2800</v>
      </c>
      <c r="P17" s="18">
        <v>2307.0259999999998</v>
      </c>
      <c r="Q17" s="18">
        <v>0</v>
      </c>
      <c r="R17" s="18">
        <v>0</v>
      </c>
      <c r="S17" s="18">
        <v>182.5</v>
      </c>
      <c r="T17" s="18">
        <v>182.5</v>
      </c>
      <c r="U17" s="18">
        <v>120</v>
      </c>
      <c r="V17" s="18">
        <v>120</v>
      </c>
      <c r="W17" s="18">
        <v>25</v>
      </c>
      <c r="X17" s="18">
        <v>25</v>
      </c>
      <c r="Y17" s="18">
        <v>0</v>
      </c>
      <c r="Z17" s="18">
        <v>0</v>
      </c>
      <c r="AA17" s="18">
        <v>2300</v>
      </c>
      <c r="AB17" s="18">
        <v>1990</v>
      </c>
      <c r="AC17" s="18">
        <v>795</v>
      </c>
      <c r="AD17" s="18">
        <v>795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v>0</v>
      </c>
      <c r="AO17" s="18">
        <v>200</v>
      </c>
      <c r="AP17" s="18">
        <v>200</v>
      </c>
      <c r="AQ17" s="18">
        <v>178.5</v>
      </c>
      <c r="AR17" s="18">
        <v>178.5</v>
      </c>
      <c r="AS17" s="18">
        <v>178.5</v>
      </c>
      <c r="AT17" s="18">
        <v>178.5</v>
      </c>
      <c r="AU17" s="18">
        <v>0</v>
      </c>
      <c r="AV17" s="18">
        <v>0</v>
      </c>
      <c r="AW17" s="18">
        <v>0</v>
      </c>
      <c r="AX17" s="18"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v>0</v>
      </c>
      <c r="BD17" s="18">
        <v>0</v>
      </c>
      <c r="BE17" s="18">
        <v>0</v>
      </c>
      <c r="BF17" s="18">
        <v>0</v>
      </c>
      <c r="BG17" s="18">
        <v>0</v>
      </c>
      <c r="BH17" s="18">
        <v>0</v>
      </c>
      <c r="BI17" s="18">
        <v>0</v>
      </c>
      <c r="BJ17" s="18">
        <v>0</v>
      </c>
      <c r="BK17" s="18">
        <v>0</v>
      </c>
      <c r="BL17" s="18">
        <v>0</v>
      </c>
      <c r="BM17" s="19">
        <v>0</v>
      </c>
      <c r="BN17" s="19">
        <v>0</v>
      </c>
    </row>
    <row r="18" spans="1:66" ht="20.100000000000001" customHeight="1">
      <c r="A18" s="46">
        <v>8</v>
      </c>
      <c r="B18" s="21" t="s">
        <v>48</v>
      </c>
      <c r="C18" s="43">
        <f t="shared" si="0"/>
        <v>79427.179300000003</v>
      </c>
      <c r="D18" s="43">
        <f t="shared" si="0"/>
        <v>72892.378000000012</v>
      </c>
      <c r="E18" s="43">
        <f t="shared" si="1"/>
        <v>69373.100000000006</v>
      </c>
      <c r="F18" s="43">
        <f t="shared" si="1"/>
        <v>69131.33600000001</v>
      </c>
      <c r="G18" s="43">
        <f t="shared" si="2"/>
        <v>10054.079299999999</v>
      </c>
      <c r="H18" s="43">
        <f t="shared" si="2"/>
        <v>3761.0420000000004</v>
      </c>
      <c r="I18" s="18">
        <v>25793.5</v>
      </c>
      <c r="J18" s="18">
        <v>25785.883000000002</v>
      </c>
      <c r="K18" s="18">
        <v>0</v>
      </c>
      <c r="L18" s="18">
        <v>0</v>
      </c>
      <c r="M18" s="18">
        <v>7985</v>
      </c>
      <c r="N18" s="18">
        <v>7887.7619999999997</v>
      </c>
      <c r="O18" s="18">
        <v>1080</v>
      </c>
      <c r="P18" s="18">
        <v>1062.704</v>
      </c>
      <c r="Q18" s="18">
        <v>30</v>
      </c>
      <c r="R18" s="18">
        <v>13.12</v>
      </c>
      <c r="S18" s="18">
        <v>300</v>
      </c>
      <c r="T18" s="18">
        <v>268.39999999999998</v>
      </c>
      <c r="U18" s="18">
        <v>206</v>
      </c>
      <c r="V18" s="18">
        <v>206</v>
      </c>
      <c r="W18" s="18">
        <v>1217</v>
      </c>
      <c r="X18" s="18">
        <v>1215.0999999999999</v>
      </c>
      <c r="Y18" s="18">
        <v>1020</v>
      </c>
      <c r="Z18" s="18">
        <v>1020</v>
      </c>
      <c r="AA18" s="18">
        <v>650</v>
      </c>
      <c r="AB18" s="18">
        <v>650</v>
      </c>
      <c r="AC18" s="18">
        <v>4380</v>
      </c>
      <c r="AD18" s="18">
        <v>4360</v>
      </c>
      <c r="AE18" s="18">
        <v>0</v>
      </c>
      <c r="AF18" s="18">
        <v>0</v>
      </c>
      <c r="AG18" s="18">
        <v>29741</v>
      </c>
      <c r="AH18" s="18">
        <v>29732.391</v>
      </c>
      <c r="AI18" s="18">
        <v>29741</v>
      </c>
      <c r="AJ18" s="18">
        <v>29732.391</v>
      </c>
      <c r="AK18" s="18">
        <v>300</v>
      </c>
      <c r="AL18" s="18">
        <v>300</v>
      </c>
      <c r="AM18" s="18">
        <v>300</v>
      </c>
      <c r="AN18" s="18">
        <v>300</v>
      </c>
      <c r="AO18" s="18">
        <v>3855</v>
      </c>
      <c r="AP18" s="18">
        <v>3800</v>
      </c>
      <c r="AQ18" s="18">
        <v>2198.6</v>
      </c>
      <c r="AR18" s="18">
        <v>1625.3</v>
      </c>
      <c r="AS18" s="18">
        <v>1698.6</v>
      </c>
      <c r="AT18" s="18">
        <v>1625.3</v>
      </c>
      <c r="AU18" s="18">
        <v>500</v>
      </c>
      <c r="AV18" s="18">
        <v>0</v>
      </c>
      <c r="AW18" s="18">
        <v>1612.6</v>
      </c>
      <c r="AX18" s="18">
        <v>1540</v>
      </c>
      <c r="AY18" s="18">
        <v>500</v>
      </c>
      <c r="AZ18" s="18">
        <v>0</v>
      </c>
      <c r="BA18" s="18">
        <v>0</v>
      </c>
      <c r="BB18" s="18">
        <v>0</v>
      </c>
      <c r="BC18" s="18">
        <v>9454.0792999999994</v>
      </c>
      <c r="BD18" s="18">
        <v>4240</v>
      </c>
      <c r="BE18" s="18">
        <v>600</v>
      </c>
      <c r="BF18" s="18">
        <v>600</v>
      </c>
      <c r="BG18" s="18">
        <v>0</v>
      </c>
      <c r="BH18" s="18">
        <v>0</v>
      </c>
      <c r="BI18" s="18">
        <v>0</v>
      </c>
      <c r="BJ18" s="18">
        <v>-4.3120000000000003</v>
      </c>
      <c r="BK18" s="18">
        <v>-500</v>
      </c>
      <c r="BL18" s="18">
        <v>-1074.646</v>
      </c>
      <c r="BM18" s="19">
        <v>0</v>
      </c>
      <c r="BN18" s="19">
        <v>0</v>
      </c>
    </row>
    <row r="19" spans="1:66" ht="20.100000000000001" customHeight="1">
      <c r="A19" s="46">
        <v>9</v>
      </c>
      <c r="B19" s="21" t="s">
        <v>49</v>
      </c>
      <c r="C19" s="43">
        <f t="shared" si="0"/>
        <v>45118.212</v>
      </c>
      <c r="D19" s="43">
        <f t="shared" si="0"/>
        <v>44802.680999999997</v>
      </c>
      <c r="E19" s="43">
        <f t="shared" si="1"/>
        <v>44997.8</v>
      </c>
      <c r="F19" s="43">
        <f t="shared" si="1"/>
        <v>44682.269</v>
      </c>
      <c r="G19" s="43">
        <f t="shared" si="2"/>
        <v>120.41200000000026</v>
      </c>
      <c r="H19" s="43">
        <f t="shared" si="2"/>
        <v>120.41199999999981</v>
      </c>
      <c r="I19" s="18">
        <v>17194</v>
      </c>
      <c r="J19" s="18">
        <v>17193.893</v>
      </c>
      <c r="K19" s="18">
        <v>0</v>
      </c>
      <c r="L19" s="18">
        <v>0</v>
      </c>
      <c r="M19" s="18">
        <v>7006.2</v>
      </c>
      <c r="N19" s="18">
        <v>6797.9459999999999</v>
      </c>
      <c r="O19" s="18">
        <v>2234.6999999999998</v>
      </c>
      <c r="P19" s="18">
        <v>2136.4050000000002</v>
      </c>
      <c r="Q19" s="18">
        <v>1700</v>
      </c>
      <c r="R19" s="18">
        <v>1700</v>
      </c>
      <c r="S19" s="18">
        <v>210</v>
      </c>
      <c r="T19" s="18">
        <v>177.58</v>
      </c>
      <c r="U19" s="18">
        <v>0</v>
      </c>
      <c r="V19" s="18">
        <v>0</v>
      </c>
      <c r="W19" s="18">
        <v>1096.5</v>
      </c>
      <c r="X19" s="18">
        <v>1018.961</v>
      </c>
      <c r="Y19" s="18">
        <v>900</v>
      </c>
      <c r="Z19" s="18">
        <v>822.46100000000001</v>
      </c>
      <c r="AA19" s="18">
        <v>0</v>
      </c>
      <c r="AB19" s="18">
        <v>0</v>
      </c>
      <c r="AC19" s="18">
        <v>1730</v>
      </c>
      <c r="AD19" s="18">
        <v>1730</v>
      </c>
      <c r="AE19" s="18">
        <v>0</v>
      </c>
      <c r="AF19" s="18">
        <v>0</v>
      </c>
      <c r="AG19" s="18">
        <v>17096.099999999999</v>
      </c>
      <c r="AH19" s="18">
        <v>17065</v>
      </c>
      <c r="AI19" s="18">
        <v>17096.099999999999</v>
      </c>
      <c r="AJ19" s="18">
        <v>17065</v>
      </c>
      <c r="AK19" s="18">
        <v>0</v>
      </c>
      <c r="AL19" s="18">
        <v>0</v>
      </c>
      <c r="AM19" s="18">
        <v>0</v>
      </c>
      <c r="AN19" s="18">
        <v>0</v>
      </c>
      <c r="AO19" s="18">
        <v>2961</v>
      </c>
      <c r="AP19" s="18">
        <v>2885</v>
      </c>
      <c r="AQ19" s="18">
        <v>740.5</v>
      </c>
      <c r="AR19" s="18">
        <v>740.43</v>
      </c>
      <c r="AS19" s="18">
        <v>740.5</v>
      </c>
      <c r="AT19" s="18">
        <v>740.43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4840.4120000000003</v>
      </c>
      <c r="BD19" s="18">
        <v>4396.5479999999998</v>
      </c>
      <c r="BE19" s="18">
        <v>0</v>
      </c>
      <c r="BF19" s="18">
        <v>0</v>
      </c>
      <c r="BG19" s="18">
        <v>0</v>
      </c>
      <c r="BH19" s="18">
        <v>0</v>
      </c>
      <c r="BI19" s="18">
        <v>-1890</v>
      </c>
      <c r="BJ19" s="18">
        <v>-1818.24</v>
      </c>
      <c r="BK19" s="18">
        <v>-2830</v>
      </c>
      <c r="BL19" s="18">
        <v>-2457.8960000000002</v>
      </c>
      <c r="BM19" s="19">
        <v>0</v>
      </c>
      <c r="BN19" s="19">
        <v>0</v>
      </c>
    </row>
    <row r="20" spans="1:66" ht="20.100000000000001" customHeight="1">
      <c r="A20" s="46">
        <v>10</v>
      </c>
      <c r="B20" s="21" t="s">
        <v>50</v>
      </c>
      <c r="C20" s="43">
        <f t="shared" si="0"/>
        <v>7581.5331000000006</v>
      </c>
      <c r="D20" s="43">
        <f t="shared" si="0"/>
        <v>7453.0110000000004</v>
      </c>
      <c r="E20" s="43">
        <f t="shared" si="1"/>
        <v>7574.3</v>
      </c>
      <c r="F20" s="43">
        <f t="shared" si="1"/>
        <v>7489.1</v>
      </c>
      <c r="G20" s="43">
        <f t="shared" si="2"/>
        <v>7.2331000000000003</v>
      </c>
      <c r="H20" s="43">
        <f t="shared" si="2"/>
        <v>-36.088999999999999</v>
      </c>
      <c r="I20" s="18">
        <v>5297.3</v>
      </c>
      <c r="J20" s="18">
        <v>5247.723</v>
      </c>
      <c r="K20" s="18">
        <v>0</v>
      </c>
      <c r="L20" s="18">
        <v>0</v>
      </c>
      <c r="M20" s="18">
        <v>1485</v>
      </c>
      <c r="N20" s="18">
        <v>1464.377</v>
      </c>
      <c r="O20" s="18">
        <v>269.2</v>
      </c>
      <c r="P20" s="18">
        <v>269.07</v>
      </c>
      <c r="Q20" s="18">
        <v>0</v>
      </c>
      <c r="R20" s="18">
        <v>0</v>
      </c>
      <c r="S20" s="18">
        <v>154.19999999999999</v>
      </c>
      <c r="T20" s="18">
        <v>154.107</v>
      </c>
      <c r="U20" s="18">
        <v>17.2</v>
      </c>
      <c r="V20" s="18">
        <v>17.2</v>
      </c>
      <c r="W20" s="18">
        <v>145</v>
      </c>
      <c r="X20" s="18">
        <v>138</v>
      </c>
      <c r="Y20" s="18">
        <v>0</v>
      </c>
      <c r="Z20" s="18">
        <v>0</v>
      </c>
      <c r="AA20" s="18">
        <v>22</v>
      </c>
      <c r="AB20" s="18">
        <v>22</v>
      </c>
      <c r="AC20" s="18">
        <v>557.4</v>
      </c>
      <c r="AD20" s="18">
        <v>544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v>0</v>
      </c>
      <c r="AO20" s="18">
        <v>710</v>
      </c>
      <c r="AP20" s="18">
        <v>695</v>
      </c>
      <c r="AQ20" s="18">
        <v>82</v>
      </c>
      <c r="AR20" s="18">
        <v>82</v>
      </c>
      <c r="AS20" s="18">
        <v>82</v>
      </c>
      <c r="AT20" s="18">
        <v>82</v>
      </c>
      <c r="AU20" s="18">
        <v>0</v>
      </c>
      <c r="AV20" s="18">
        <v>0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v>0</v>
      </c>
      <c r="BD20" s="18">
        <v>0</v>
      </c>
      <c r="BE20" s="18">
        <v>7.2331000000000003</v>
      </c>
      <c r="BF20" s="18">
        <v>0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-36.088999999999999</v>
      </c>
      <c r="BM20" s="19">
        <v>0</v>
      </c>
      <c r="BN20" s="19">
        <v>0</v>
      </c>
    </row>
    <row r="21" spans="1:66" ht="20.100000000000001" customHeight="1">
      <c r="A21" s="46">
        <v>11</v>
      </c>
      <c r="B21" s="21" t="s">
        <v>51</v>
      </c>
      <c r="C21" s="43">
        <f t="shared" si="0"/>
        <v>13288.546999999999</v>
      </c>
      <c r="D21" s="43">
        <f t="shared" si="0"/>
        <v>12401.751</v>
      </c>
      <c r="E21" s="43">
        <f t="shared" si="1"/>
        <v>12059.8</v>
      </c>
      <c r="F21" s="43">
        <f t="shared" si="1"/>
        <v>11777.321</v>
      </c>
      <c r="G21" s="43">
        <f t="shared" si="2"/>
        <v>1228.7470000000001</v>
      </c>
      <c r="H21" s="43">
        <f t="shared" si="2"/>
        <v>624.42999999999995</v>
      </c>
      <c r="I21" s="18">
        <v>7924</v>
      </c>
      <c r="J21" s="18">
        <v>7773.6719999999996</v>
      </c>
      <c r="K21" s="18">
        <v>0</v>
      </c>
      <c r="L21" s="18">
        <v>0</v>
      </c>
      <c r="M21" s="18">
        <v>710</v>
      </c>
      <c r="N21" s="18">
        <v>581.04899999999998</v>
      </c>
      <c r="O21" s="18">
        <v>250</v>
      </c>
      <c r="P21" s="18">
        <v>214.32900000000001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100</v>
      </c>
      <c r="X21" s="18">
        <v>6.72</v>
      </c>
      <c r="Y21" s="18">
        <v>0</v>
      </c>
      <c r="Z21" s="18">
        <v>0</v>
      </c>
      <c r="AA21" s="18">
        <v>0</v>
      </c>
      <c r="AB21" s="18">
        <v>0</v>
      </c>
      <c r="AC21" s="18">
        <v>360</v>
      </c>
      <c r="AD21" s="18">
        <v>360</v>
      </c>
      <c r="AE21" s="18">
        <v>0</v>
      </c>
      <c r="AF21" s="18">
        <v>0</v>
      </c>
      <c r="AG21" s="18">
        <v>156</v>
      </c>
      <c r="AH21" s="18">
        <v>156</v>
      </c>
      <c r="AI21" s="18">
        <v>156</v>
      </c>
      <c r="AJ21" s="18">
        <v>156</v>
      </c>
      <c r="AK21" s="18">
        <v>0</v>
      </c>
      <c r="AL21" s="18">
        <v>0</v>
      </c>
      <c r="AM21" s="18">
        <v>0</v>
      </c>
      <c r="AN21" s="18">
        <v>0</v>
      </c>
      <c r="AO21" s="18">
        <v>3129.8</v>
      </c>
      <c r="AP21" s="18">
        <v>3129.8</v>
      </c>
      <c r="AQ21" s="18">
        <v>140</v>
      </c>
      <c r="AR21" s="18">
        <v>136.80000000000001</v>
      </c>
      <c r="AS21" s="18">
        <v>140</v>
      </c>
      <c r="AT21" s="18">
        <v>136.80000000000001</v>
      </c>
      <c r="AU21" s="18">
        <v>0</v>
      </c>
      <c r="AV21" s="18">
        <v>0</v>
      </c>
      <c r="AW21" s="18">
        <v>0</v>
      </c>
      <c r="AX21" s="18"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v>1675.5</v>
      </c>
      <c r="BD21" s="18">
        <v>1675.5</v>
      </c>
      <c r="BE21" s="18">
        <v>0</v>
      </c>
      <c r="BF21" s="18">
        <v>0</v>
      </c>
      <c r="BG21" s="18">
        <v>0</v>
      </c>
      <c r="BH21" s="18">
        <v>0</v>
      </c>
      <c r="BI21" s="18">
        <v>0</v>
      </c>
      <c r="BJ21" s="18">
        <v>-243.47</v>
      </c>
      <c r="BK21" s="18">
        <v>-446.75299999999999</v>
      </c>
      <c r="BL21" s="18">
        <v>-807.6</v>
      </c>
      <c r="BM21" s="19">
        <v>0</v>
      </c>
      <c r="BN21" s="19">
        <v>0</v>
      </c>
    </row>
    <row r="22" spans="1:66" ht="20.100000000000001" customHeight="1">
      <c r="A22" s="46">
        <v>12</v>
      </c>
      <c r="B22" s="21" t="s">
        <v>52</v>
      </c>
      <c r="C22" s="43">
        <f t="shared" si="0"/>
        <v>10055.079</v>
      </c>
      <c r="D22" s="43">
        <f t="shared" si="0"/>
        <v>8402.4599999999991</v>
      </c>
      <c r="E22" s="43">
        <f t="shared" si="1"/>
        <v>7624.3</v>
      </c>
      <c r="F22" s="43">
        <f t="shared" si="1"/>
        <v>7382.46</v>
      </c>
      <c r="G22" s="43">
        <f t="shared" si="2"/>
        <v>2430.779</v>
      </c>
      <c r="H22" s="43">
        <f t="shared" si="2"/>
        <v>1020</v>
      </c>
      <c r="I22" s="18">
        <v>6285</v>
      </c>
      <c r="J22" s="18">
        <v>6285</v>
      </c>
      <c r="K22" s="18">
        <v>0</v>
      </c>
      <c r="L22" s="18">
        <v>0</v>
      </c>
      <c r="M22" s="18">
        <v>243.3</v>
      </c>
      <c r="N22" s="18">
        <v>160.66</v>
      </c>
      <c r="O22" s="18">
        <v>63.3</v>
      </c>
      <c r="P22" s="18">
        <v>30.66</v>
      </c>
      <c r="Q22" s="18">
        <v>0</v>
      </c>
      <c r="R22" s="18">
        <v>0</v>
      </c>
      <c r="S22" s="18">
        <v>102</v>
      </c>
      <c r="T22" s="18">
        <v>102</v>
      </c>
      <c r="U22" s="18">
        <v>0</v>
      </c>
      <c r="V22" s="18">
        <v>0</v>
      </c>
      <c r="W22" s="18">
        <v>78</v>
      </c>
      <c r="X22" s="18">
        <v>28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1096</v>
      </c>
      <c r="AR22" s="18">
        <v>936.8</v>
      </c>
      <c r="AS22" s="18">
        <v>1096</v>
      </c>
      <c r="AT22" s="18">
        <v>936.8</v>
      </c>
      <c r="AU22" s="18">
        <v>0</v>
      </c>
      <c r="AV22" s="18">
        <v>0</v>
      </c>
      <c r="AW22" s="18">
        <v>1011.2</v>
      </c>
      <c r="AX22" s="18">
        <v>870</v>
      </c>
      <c r="AY22" s="18">
        <v>0</v>
      </c>
      <c r="AZ22" s="18">
        <v>0</v>
      </c>
      <c r="BA22" s="18">
        <v>0</v>
      </c>
      <c r="BB22" s="18">
        <v>0</v>
      </c>
      <c r="BC22" s="18">
        <v>960.08699999999999</v>
      </c>
      <c r="BD22" s="18">
        <v>720</v>
      </c>
      <c r="BE22" s="18">
        <v>1070.692</v>
      </c>
      <c r="BF22" s="18">
        <v>0</v>
      </c>
      <c r="BG22" s="18">
        <v>400</v>
      </c>
      <c r="BH22" s="18">
        <v>300</v>
      </c>
      <c r="BI22" s="18">
        <v>0</v>
      </c>
      <c r="BJ22" s="18">
        <v>0</v>
      </c>
      <c r="BK22" s="18">
        <v>0</v>
      </c>
      <c r="BL22" s="18">
        <v>0</v>
      </c>
      <c r="BM22" s="19">
        <v>0</v>
      </c>
      <c r="BN22" s="19">
        <v>0</v>
      </c>
    </row>
    <row r="23" spans="1:66" ht="20.100000000000001" customHeight="1">
      <c r="A23" s="46">
        <v>13</v>
      </c>
      <c r="B23" s="21" t="s">
        <v>53</v>
      </c>
      <c r="C23" s="43">
        <f t="shared" si="0"/>
        <v>15105.2675</v>
      </c>
      <c r="D23" s="43">
        <f t="shared" si="0"/>
        <v>13303.903999999999</v>
      </c>
      <c r="E23" s="43">
        <f t="shared" si="1"/>
        <v>14785.3</v>
      </c>
      <c r="F23" s="43">
        <f t="shared" si="1"/>
        <v>13915.279999999999</v>
      </c>
      <c r="G23" s="43">
        <f t="shared" si="2"/>
        <v>319.96749999999997</v>
      </c>
      <c r="H23" s="43">
        <f t="shared" si="2"/>
        <v>-611.37599999999998</v>
      </c>
      <c r="I23" s="18">
        <v>11589.3</v>
      </c>
      <c r="J23" s="18">
        <v>11159.034</v>
      </c>
      <c r="K23" s="18">
        <v>0</v>
      </c>
      <c r="L23" s="18">
        <v>0</v>
      </c>
      <c r="M23" s="18">
        <v>1656</v>
      </c>
      <c r="N23" s="18">
        <v>1247.2460000000001</v>
      </c>
      <c r="O23" s="18">
        <v>300</v>
      </c>
      <c r="P23" s="18">
        <v>196.84</v>
      </c>
      <c r="Q23" s="18">
        <v>0</v>
      </c>
      <c r="R23" s="18">
        <v>0</v>
      </c>
      <c r="S23" s="18">
        <v>200</v>
      </c>
      <c r="T23" s="18">
        <v>142.28899999999999</v>
      </c>
      <c r="U23" s="18">
        <v>120</v>
      </c>
      <c r="V23" s="18">
        <v>116.1</v>
      </c>
      <c r="W23" s="18">
        <v>251</v>
      </c>
      <c r="X23" s="18">
        <v>248</v>
      </c>
      <c r="Y23" s="18">
        <v>200</v>
      </c>
      <c r="Z23" s="18">
        <v>200</v>
      </c>
      <c r="AA23" s="18">
        <v>30</v>
      </c>
      <c r="AB23" s="18">
        <v>10</v>
      </c>
      <c r="AC23" s="18">
        <v>590</v>
      </c>
      <c r="AD23" s="18">
        <v>495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1370</v>
      </c>
      <c r="AP23" s="18">
        <v>1370</v>
      </c>
      <c r="AQ23" s="18">
        <v>170</v>
      </c>
      <c r="AR23" s="18">
        <v>139</v>
      </c>
      <c r="AS23" s="18">
        <v>170</v>
      </c>
      <c r="AT23" s="18">
        <v>139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1000</v>
      </c>
      <c r="BD23" s="18">
        <v>0</v>
      </c>
      <c r="BE23" s="18">
        <v>319.96749999999997</v>
      </c>
      <c r="BF23" s="18">
        <v>319.89999999999998</v>
      </c>
      <c r="BG23" s="18">
        <v>0</v>
      </c>
      <c r="BH23" s="18">
        <v>0</v>
      </c>
      <c r="BI23" s="18">
        <v>0</v>
      </c>
      <c r="BJ23" s="18">
        <v>0</v>
      </c>
      <c r="BK23" s="18">
        <v>-1000</v>
      </c>
      <c r="BL23" s="18">
        <v>-931.27599999999995</v>
      </c>
      <c r="BM23" s="19">
        <v>0</v>
      </c>
      <c r="BN23" s="19">
        <v>0</v>
      </c>
    </row>
    <row r="24" spans="1:66" ht="20.100000000000001" customHeight="1">
      <c r="A24" s="46">
        <v>14</v>
      </c>
      <c r="B24" s="21" t="s">
        <v>54</v>
      </c>
      <c r="C24" s="43">
        <f t="shared" si="0"/>
        <v>40140.35379999999</v>
      </c>
      <c r="D24" s="43">
        <f t="shared" si="0"/>
        <v>39064.756999999998</v>
      </c>
      <c r="E24" s="43">
        <f t="shared" si="1"/>
        <v>39032.999999999993</v>
      </c>
      <c r="F24" s="43">
        <f t="shared" si="1"/>
        <v>38587.956999999995</v>
      </c>
      <c r="G24" s="43">
        <f t="shared" si="2"/>
        <v>1107.3538000000001</v>
      </c>
      <c r="H24" s="43">
        <f t="shared" si="2"/>
        <v>476.79999999999995</v>
      </c>
      <c r="I24" s="18">
        <v>20085.456999999999</v>
      </c>
      <c r="J24" s="18">
        <v>20085.456999999999</v>
      </c>
      <c r="K24" s="18">
        <v>0</v>
      </c>
      <c r="L24" s="18">
        <v>0</v>
      </c>
      <c r="M24" s="18">
        <v>7263</v>
      </c>
      <c r="N24" s="18">
        <v>7237</v>
      </c>
      <c r="O24" s="18">
        <v>711</v>
      </c>
      <c r="P24" s="18">
        <v>709</v>
      </c>
      <c r="Q24" s="18">
        <v>0</v>
      </c>
      <c r="R24" s="18">
        <v>0</v>
      </c>
      <c r="S24" s="18">
        <v>210</v>
      </c>
      <c r="T24" s="18">
        <v>210</v>
      </c>
      <c r="U24" s="18">
        <v>94</v>
      </c>
      <c r="V24" s="18">
        <v>94</v>
      </c>
      <c r="W24" s="18">
        <v>2434</v>
      </c>
      <c r="X24" s="18">
        <v>2434</v>
      </c>
      <c r="Y24" s="18">
        <v>2085</v>
      </c>
      <c r="Z24" s="18">
        <v>2085</v>
      </c>
      <c r="AA24" s="18">
        <v>1960</v>
      </c>
      <c r="AB24" s="18">
        <v>1960</v>
      </c>
      <c r="AC24" s="18">
        <v>1750</v>
      </c>
      <c r="AD24" s="18">
        <v>1750</v>
      </c>
      <c r="AE24" s="18">
        <v>0</v>
      </c>
      <c r="AF24" s="18">
        <v>0</v>
      </c>
      <c r="AG24" s="18">
        <v>8050.5</v>
      </c>
      <c r="AH24" s="18">
        <v>8050.5</v>
      </c>
      <c r="AI24" s="18">
        <v>8050.5</v>
      </c>
      <c r="AJ24" s="18">
        <v>8050.5</v>
      </c>
      <c r="AK24" s="18">
        <v>0</v>
      </c>
      <c r="AL24" s="18">
        <v>0</v>
      </c>
      <c r="AM24" s="18">
        <v>0</v>
      </c>
      <c r="AN24" s="18">
        <v>0</v>
      </c>
      <c r="AO24" s="18">
        <v>3129.0430000000001</v>
      </c>
      <c r="AP24" s="18">
        <v>2710</v>
      </c>
      <c r="AQ24" s="18">
        <v>505</v>
      </c>
      <c r="AR24" s="18">
        <v>505</v>
      </c>
      <c r="AS24" s="18">
        <v>505</v>
      </c>
      <c r="AT24" s="18">
        <v>505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1107.3538000000001</v>
      </c>
      <c r="BF24" s="18">
        <v>1107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-630.20000000000005</v>
      </c>
      <c r="BM24" s="19">
        <v>0</v>
      </c>
      <c r="BN24" s="19">
        <v>0</v>
      </c>
    </row>
    <row r="25" spans="1:66" ht="20.100000000000001" customHeight="1">
      <c r="A25" s="46">
        <v>15</v>
      </c>
      <c r="B25" s="21" t="s">
        <v>55</v>
      </c>
      <c r="C25" s="43">
        <f t="shared" si="0"/>
        <v>13875.3825</v>
      </c>
      <c r="D25" s="43">
        <f t="shared" si="0"/>
        <v>12543.316000000001</v>
      </c>
      <c r="E25" s="43">
        <f t="shared" si="1"/>
        <v>12637.33</v>
      </c>
      <c r="F25" s="43">
        <f t="shared" si="1"/>
        <v>12543.316000000001</v>
      </c>
      <c r="G25" s="43">
        <f t="shared" si="2"/>
        <v>1238.0525</v>
      </c>
      <c r="H25" s="43">
        <f t="shared" si="2"/>
        <v>0</v>
      </c>
      <c r="I25" s="18">
        <v>9157.9</v>
      </c>
      <c r="J25" s="18">
        <v>9157.9</v>
      </c>
      <c r="K25" s="18">
        <v>0</v>
      </c>
      <c r="L25" s="18">
        <v>0</v>
      </c>
      <c r="M25" s="18">
        <v>1557.5</v>
      </c>
      <c r="N25" s="18">
        <v>1463.4860000000001</v>
      </c>
      <c r="O25" s="18">
        <v>166</v>
      </c>
      <c r="P25" s="18">
        <v>95.986000000000004</v>
      </c>
      <c r="Q25" s="18">
        <v>0</v>
      </c>
      <c r="R25" s="18">
        <v>0</v>
      </c>
      <c r="S25" s="18">
        <v>304.5</v>
      </c>
      <c r="T25" s="18">
        <v>304.5</v>
      </c>
      <c r="U25" s="18">
        <v>0</v>
      </c>
      <c r="V25" s="18">
        <v>0</v>
      </c>
      <c r="W25" s="18">
        <v>343</v>
      </c>
      <c r="X25" s="18">
        <v>319</v>
      </c>
      <c r="Y25" s="18">
        <v>300</v>
      </c>
      <c r="Z25" s="18">
        <v>300</v>
      </c>
      <c r="AA25" s="18">
        <v>250</v>
      </c>
      <c r="AB25" s="18">
        <v>250</v>
      </c>
      <c r="AC25" s="18">
        <v>464</v>
      </c>
      <c r="AD25" s="18">
        <v>464</v>
      </c>
      <c r="AE25" s="18">
        <v>0</v>
      </c>
      <c r="AF25" s="18">
        <v>0</v>
      </c>
      <c r="AG25" s="18">
        <v>0</v>
      </c>
      <c r="AH25" s="18">
        <v>0</v>
      </c>
      <c r="AI25" s="18">
        <v>0</v>
      </c>
      <c r="AJ25" s="18">
        <v>0</v>
      </c>
      <c r="AK25" s="18">
        <v>0</v>
      </c>
      <c r="AL25" s="18">
        <v>0</v>
      </c>
      <c r="AM25" s="18">
        <v>0</v>
      </c>
      <c r="AN25" s="18">
        <v>0</v>
      </c>
      <c r="AO25" s="18">
        <v>1159.93</v>
      </c>
      <c r="AP25" s="18">
        <v>1159.93</v>
      </c>
      <c r="AQ25" s="18">
        <v>762</v>
      </c>
      <c r="AR25" s="18">
        <v>762</v>
      </c>
      <c r="AS25" s="18">
        <v>762</v>
      </c>
      <c r="AT25" s="18">
        <v>762</v>
      </c>
      <c r="AU25" s="18">
        <v>0</v>
      </c>
      <c r="AV25" s="18">
        <v>0</v>
      </c>
      <c r="AW25" s="18">
        <v>550</v>
      </c>
      <c r="AX25" s="18">
        <v>550</v>
      </c>
      <c r="AY25" s="18">
        <v>0</v>
      </c>
      <c r="AZ25" s="18">
        <v>0</v>
      </c>
      <c r="BA25" s="18">
        <v>0</v>
      </c>
      <c r="BB25" s="18">
        <v>0</v>
      </c>
      <c r="BC25" s="18">
        <v>1238.0525</v>
      </c>
      <c r="BD25" s="18">
        <v>0</v>
      </c>
      <c r="BE25" s="18">
        <v>0</v>
      </c>
      <c r="BF25" s="18">
        <v>0</v>
      </c>
      <c r="BG25" s="18">
        <v>0</v>
      </c>
      <c r="BH25" s="18">
        <v>0</v>
      </c>
      <c r="BI25" s="18">
        <v>0</v>
      </c>
      <c r="BJ25" s="18">
        <v>0</v>
      </c>
      <c r="BK25" s="18">
        <v>0</v>
      </c>
      <c r="BL25" s="18">
        <v>0</v>
      </c>
      <c r="BM25" s="19">
        <v>0</v>
      </c>
      <c r="BN25" s="19">
        <v>0</v>
      </c>
    </row>
    <row r="26" spans="1:66" ht="20.100000000000001" customHeight="1">
      <c r="A26" s="46">
        <v>16</v>
      </c>
      <c r="B26" s="21" t="s">
        <v>56</v>
      </c>
      <c r="C26" s="43">
        <f t="shared" si="0"/>
        <v>14115.537</v>
      </c>
      <c r="D26" s="43">
        <f t="shared" si="0"/>
        <v>10469.273000000001</v>
      </c>
      <c r="E26" s="43">
        <f t="shared" si="1"/>
        <v>7783.7</v>
      </c>
      <c r="F26" s="43">
        <f t="shared" si="1"/>
        <v>7305.3090000000002</v>
      </c>
      <c r="G26" s="43">
        <f t="shared" si="2"/>
        <v>6331.8370000000004</v>
      </c>
      <c r="H26" s="43">
        <f t="shared" si="2"/>
        <v>3163.9639999999999</v>
      </c>
      <c r="I26" s="18">
        <v>6704.9279999999999</v>
      </c>
      <c r="J26" s="18">
        <v>6652.7370000000001</v>
      </c>
      <c r="K26" s="18">
        <v>0</v>
      </c>
      <c r="L26" s="18">
        <v>0</v>
      </c>
      <c r="M26" s="18">
        <v>670.9</v>
      </c>
      <c r="N26" s="18">
        <v>594.572</v>
      </c>
      <c r="O26" s="18">
        <v>175.9</v>
      </c>
      <c r="P26" s="18">
        <v>175</v>
      </c>
      <c r="Q26" s="18">
        <v>0</v>
      </c>
      <c r="R26" s="18">
        <v>0</v>
      </c>
      <c r="S26" s="18">
        <v>120</v>
      </c>
      <c r="T26" s="18">
        <v>114.172</v>
      </c>
      <c r="U26" s="18">
        <v>18</v>
      </c>
      <c r="V26" s="18">
        <v>5.4</v>
      </c>
      <c r="W26" s="18">
        <v>57</v>
      </c>
      <c r="X26" s="18">
        <v>56</v>
      </c>
      <c r="Y26" s="18">
        <v>32</v>
      </c>
      <c r="Z26" s="18">
        <v>32</v>
      </c>
      <c r="AA26" s="18">
        <v>0</v>
      </c>
      <c r="AB26" s="18">
        <v>0</v>
      </c>
      <c r="AC26" s="18">
        <v>50</v>
      </c>
      <c r="AD26" s="18">
        <v>44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407.87200000000001</v>
      </c>
      <c r="AR26" s="18">
        <v>58</v>
      </c>
      <c r="AS26" s="18">
        <v>407.87200000000001</v>
      </c>
      <c r="AT26" s="18">
        <v>58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4107.5370000000003</v>
      </c>
      <c r="BD26" s="18">
        <v>4000</v>
      </c>
      <c r="BE26" s="18">
        <v>2224.3000000000002</v>
      </c>
      <c r="BF26" s="18">
        <v>0</v>
      </c>
      <c r="BG26" s="18">
        <v>0</v>
      </c>
      <c r="BH26" s="18">
        <v>0</v>
      </c>
      <c r="BI26" s="18">
        <v>0</v>
      </c>
      <c r="BJ26" s="18">
        <v>-661.03599999999994</v>
      </c>
      <c r="BK26" s="18">
        <v>0</v>
      </c>
      <c r="BL26" s="18">
        <v>-175</v>
      </c>
      <c r="BM26" s="19">
        <v>0</v>
      </c>
      <c r="BN26" s="19">
        <v>0</v>
      </c>
    </row>
    <row r="27" spans="1:66" ht="20.100000000000001" customHeight="1">
      <c r="A27" s="46">
        <v>17</v>
      </c>
      <c r="B27" s="21" t="s">
        <v>57</v>
      </c>
      <c r="C27" s="43">
        <f t="shared" si="0"/>
        <v>29075.567999999999</v>
      </c>
      <c r="D27" s="43">
        <f t="shared" si="0"/>
        <v>28342.938000000002</v>
      </c>
      <c r="E27" s="43">
        <f t="shared" si="1"/>
        <v>28525.599999999999</v>
      </c>
      <c r="F27" s="43">
        <f t="shared" si="1"/>
        <v>27793.404000000002</v>
      </c>
      <c r="G27" s="43">
        <f t="shared" si="2"/>
        <v>549.96799999999985</v>
      </c>
      <c r="H27" s="43">
        <f t="shared" si="2"/>
        <v>549.53399999999988</v>
      </c>
      <c r="I27" s="18">
        <v>9073.6</v>
      </c>
      <c r="J27" s="18">
        <v>8745.2860000000001</v>
      </c>
      <c r="K27" s="18">
        <v>0</v>
      </c>
      <c r="L27" s="18">
        <v>0</v>
      </c>
      <c r="M27" s="18">
        <v>4995</v>
      </c>
      <c r="N27" s="18">
        <v>4678.2659999999996</v>
      </c>
      <c r="O27" s="18">
        <v>445</v>
      </c>
      <c r="P27" s="18">
        <v>434.286</v>
      </c>
      <c r="Q27" s="18">
        <v>0</v>
      </c>
      <c r="R27" s="18">
        <v>0</v>
      </c>
      <c r="S27" s="18">
        <v>110</v>
      </c>
      <c r="T27" s="18">
        <v>102</v>
      </c>
      <c r="U27" s="18">
        <v>0</v>
      </c>
      <c r="V27" s="18">
        <v>0</v>
      </c>
      <c r="W27" s="18">
        <v>2455</v>
      </c>
      <c r="X27" s="18">
        <v>2241.98</v>
      </c>
      <c r="Y27" s="18">
        <v>2380</v>
      </c>
      <c r="Z27" s="18">
        <v>2183.98</v>
      </c>
      <c r="AA27" s="18">
        <v>0</v>
      </c>
      <c r="AB27" s="18">
        <v>0</v>
      </c>
      <c r="AC27" s="18">
        <v>1635</v>
      </c>
      <c r="AD27" s="18">
        <v>1550</v>
      </c>
      <c r="AE27" s="18">
        <v>0</v>
      </c>
      <c r="AF27" s="18">
        <v>0</v>
      </c>
      <c r="AG27" s="18">
        <v>12155</v>
      </c>
      <c r="AH27" s="18">
        <v>12077.852000000001</v>
      </c>
      <c r="AI27" s="18">
        <v>12155</v>
      </c>
      <c r="AJ27" s="18">
        <v>12077.852000000001</v>
      </c>
      <c r="AK27" s="18">
        <v>0</v>
      </c>
      <c r="AL27" s="18">
        <v>0</v>
      </c>
      <c r="AM27" s="18">
        <v>0</v>
      </c>
      <c r="AN27" s="18">
        <v>0</v>
      </c>
      <c r="AO27" s="18">
        <v>1300</v>
      </c>
      <c r="AP27" s="18">
        <v>1290</v>
      </c>
      <c r="AQ27" s="18">
        <v>1002</v>
      </c>
      <c r="AR27" s="18">
        <v>1002</v>
      </c>
      <c r="AS27" s="18">
        <v>1002</v>
      </c>
      <c r="AT27" s="18">
        <v>1002</v>
      </c>
      <c r="AU27" s="18">
        <v>0</v>
      </c>
      <c r="AV27" s="18">
        <v>0</v>
      </c>
      <c r="AW27" s="18">
        <v>550</v>
      </c>
      <c r="AX27" s="18">
        <v>550</v>
      </c>
      <c r="AY27" s="18">
        <v>0</v>
      </c>
      <c r="AZ27" s="18">
        <v>0</v>
      </c>
      <c r="BA27" s="18">
        <v>0</v>
      </c>
      <c r="BB27" s="18">
        <v>0</v>
      </c>
      <c r="BC27" s="18">
        <v>6613.1679999999997</v>
      </c>
      <c r="BD27" s="18">
        <v>1913.51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-300</v>
      </c>
      <c r="BK27" s="18">
        <v>-6063.2</v>
      </c>
      <c r="BL27" s="18">
        <v>-1063.9760000000001</v>
      </c>
      <c r="BM27" s="19">
        <v>0</v>
      </c>
      <c r="BN27" s="19">
        <v>0</v>
      </c>
    </row>
    <row r="28" spans="1:66" ht="20.100000000000001" customHeight="1">
      <c r="A28" s="46">
        <v>18</v>
      </c>
      <c r="B28" s="21" t="s">
        <v>58</v>
      </c>
      <c r="C28" s="43">
        <f t="shared" si="0"/>
        <v>85995.721799999999</v>
      </c>
      <c r="D28" s="43">
        <f t="shared" si="0"/>
        <v>61490.547999999995</v>
      </c>
      <c r="E28" s="43">
        <f t="shared" si="1"/>
        <v>44849.8609</v>
      </c>
      <c r="F28" s="43">
        <f t="shared" si="1"/>
        <v>39848.097999999998</v>
      </c>
      <c r="G28" s="43">
        <f t="shared" si="2"/>
        <v>41145.8609</v>
      </c>
      <c r="H28" s="43">
        <f t="shared" si="2"/>
        <v>21642.45</v>
      </c>
      <c r="I28" s="18">
        <v>17724</v>
      </c>
      <c r="J28" s="18">
        <v>17479.8</v>
      </c>
      <c r="K28" s="18">
        <v>0</v>
      </c>
      <c r="L28" s="18">
        <v>0</v>
      </c>
      <c r="M28" s="18">
        <v>11396.4</v>
      </c>
      <c r="N28" s="18">
        <v>8476.2980000000007</v>
      </c>
      <c r="O28" s="18">
        <v>1871.4</v>
      </c>
      <c r="P28" s="18">
        <v>1469.5039999999999</v>
      </c>
      <c r="Q28" s="18">
        <v>500</v>
      </c>
      <c r="R28" s="18">
        <v>500</v>
      </c>
      <c r="S28" s="18">
        <v>350</v>
      </c>
      <c r="T28" s="18">
        <v>219.78399999999999</v>
      </c>
      <c r="U28" s="18">
        <v>50</v>
      </c>
      <c r="V28" s="18">
        <v>22.8</v>
      </c>
      <c r="W28" s="18">
        <v>2175</v>
      </c>
      <c r="X28" s="18">
        <v>1331.2</v>
      </c>
      <c r="Y28" s="18">
        <v>800</v>
      </c>
      <c r="Z28" s="18">
        <v>720</v>
      </c>
      <c r="AA28" s="18">
        <v>3400</v>
      </c>
      <c r="AB28" s="18">
        <v>2101.5</v>
      </c>
      <c r="AC28" s="18">
        <v>2700</v>
      </c>
      <c r="AD28" s="18">
        <v>2627.5</v>
      </c>
      <c r="AE28" s="18">
        <v>0</v>
      </c>
      <c r="AF28" s="18">
        <v>0</v>
      </c>
      <c r="AG28" s="18">
        <v>12250</v>
      </c>
      <c r="AH28" s="18">
        <v>12162</v>
      </c>
      <c r="AI28" s="18">
        <v>12250</v>
      </c>
      <c r="AJ28" s="18">
        <v>12162</v>
      </c>
      <c r="AK28" s="18">
        <v>0</v>
      </c>
      <c r="AL28" s="18">
        <v>0</v>
      </c>
      <c r="AM28" s="18">
        <v>0</v>
      </c>
      <c r="AN28" s="18">
        <v>0</v>
      </c>
      <c r="AO28" s="18">
        <v>1761</v>
      </c>
      <c r="AP28" s="18">
        <v>1250</v>
      </c>
      <c r="AQ28" s="18">
        <v>1718.4609</v>
      </c>
      <c r="AR28" s="18">
        <v>480</v>
      </c>
      <c r="AS28" s="18">
        <v>1718.4609</v>
      </c>
      <c r="AT28" s="18">
        <v>480</v>
      </c>
      <c r="AU28" s="18">
        <v>0</v>
      </c>
      <c r="AV28" s="18">
        <v>0</v>
      </c>
      <c r="AW28" s="18">
        <v>1168.4609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26645.8609</v>
      </c>
      <c r="BD28" s="18">
        <v>19816.2</v>
      </c>
      <c r="BE28" s="18">
        <v>14500</v>
      </c>
      <c r="BF28" s="18">
        <v>1826.25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9">
        <v>0</v>
      </c>
      <c r="BN28" s="19">
        <v>0</v>
      </c>
    </row>
    <row r="29" spans="1:66" ht="20.100000000000001" customHeight="1">
      <c r="A29" s="46">
        <v>19</v>
      </c>
      <c r="B29" s="21" t="s">
        <v>59</v>
      </c>
      <c r="C29" s="43">
        <f t="shared" si="0"/>
        <v>19615.059500000003</v>
      </c>
      <c r="D29" s="43">
        <f t="shared" si="0"/>
        <v>18735.865999999998</v>
      </c>
      <c r="E29" s="43">
        <f t="shared" si="1"/>
        <v>18632.365000000002</v>
      </c>
      <c r="F29" s="43">
        <f t="shared" si="1"/>
        <v>18290.57</v>
      </c>
      <c r="G29" s="43">
        <f t="shared" si="2"/>
        <v>982.69450000000006</v>
      </c>
      <c r="H29" s="43">
        <f t="shared" si="2"/>
        <v>445.29599999999999</v>
      </c>
      <c r="I29" s="18">
        <v>13691.2</v>
      </c>
      <c r="J29" s="18">
        <v>13691.2</v>
      </c>
      <c r="K29" s="18">
        <v>0</v>
      </c>
      <c r="L29" s="18">
        <v>0</v>
      </c>
      <c r="M29" s="18">
        <v>3474.165</v>
      </c>
      <c r="N29" s="18">
        <v>3157.62</v>
      </c>
      <c r="O29" s="18">
        <v>440</v>
      </c>
      <c r="P29" s="18">
        <v>325.61</v>
      </c>
      <c r="Q29" s="18">
        <v>0</v>
      </c>
      <c r="R29" s="18">
        <v>0</v>
      </c>
      <c r="S29" s="18">
        <v>300</v>
      </c>
      <c r="T29" s="18">
        <v>276.51</v>
      </c>
      <c r="U29" s="18">
        <v>125</v>
      </c>
      <c r="V29" s="18">
        <v>123.6</v>
      </c>
      <c r="W29" s="18">
        <v>213</v>
      </c>
      <c r="X29" s="18">
        <v>93</v>
      </c>
      <c r="Y29" s="18">
        <v>190</v>
      </c>
      <c r="Z29" s="18">
        <v>73</v>
      </c>
      <c r="AA29" s="18">
        <v>80</v>
      </c>
      <c r="AB29" s="18">
        <v>80</v>
      </c>
      <c r="AC29" s="18">
        <v>2284.165</v>
      </c>
      <c r="AD29" s="18">
        <v>2226.9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1252</v>
      </c>
      <c r="AP29" s="18">
        <v>1252</v>
      </c>
      <c r="AQ29" s="18">
        <v>215</v>
      </c>
      <c r="AR29" s="18">
        <v>189.75</v>
      </c>
      <c r="AS29" s="18">
        <v>215</v>
      </c>
      <c r="AT29" s="18">
        <v>189.75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987.39850000000001</v>
      </c>
      <c r="BF29" s="18">
        <v>450</v>
      </c>
      <c r="BG29" s="18">
        <v>0</v>
      </c>
      <c r="BH29" s="18">
        <v>0</v>
      </c>
      <c r="BI29" s="18">
        <v>0</v>
      </c>
      <c r="BJ29" s="18">
        <v>0</v>
      </c>
      <c r="BK29" s="18">
        <v>-4.7039999999999997</v>
      </c>
      <c r="BL29" s="18">
        <v>-4.7039999999999997</v>
      </c>
      <c r="BM29" s="19">
        <v>0</v>
      </c>
      <c r="BN29" s="19">
        <v>0</v>
      </c>
    </row>
    <row r="30" spans="1:66" ht="20.100000000000001" customHeight="1">
      <c r="A30" s="46">
        <v>20</v>
      </c>
      <c r="B30" s="22" t="s">
        <v>60</v>
      </c>
      <c r="C30" s="43">
        <f t="shared" si="0"/>
        <v>696723.34239999996</v>
      </c>
      <c r="D30" s="43">
        <f t="shared" si="0"/>
        <v>658942.35800000001</v>
      </c>
      <c r="E30" s="43">
        <f t="shared" si="1"/>
        <v>663637.79999999993</v>
      </c>
      <c r="F30" s="43">
        <f t="shared" si="1"/>
        <v>636395.87899999996</v>
      </c>
      <c r="G30" s="43">
        <f t="shared" si="2"/>
        <v>33085.542399999991</v>
      </c>
      <c r="H30" s="43">
        <f t="shared" si="2"/>
        <v>22546.478999999992</v>
      </c>
      <c r="I30" s="18">
        <v>173525.05600000001</v>
      </c>
      <c r="J30" s="18">
        <v>159867.65400000001</v>
      </c>
      <c r="K30" s="18">
        <v>0</v>
      </c>
      <c r="L30" s="18">
        <v>0</v>
      </c>
      <c r="M30" s="18">
        <v>128262.818</v>
      </c>
      <c r="N30" s="18">
        <v>121055.356</v>
      </c>
      <c r="O30" s="18">
        <v>52650.53</v>
      </c>
      <c r="P30" s="18">
        <v>49182.101000000002</v>
      </c>
      <c r="Q30" s="18">
        <v>16306.885</v>
      </c>
      <c r="R30" s="18">
        <v>15672.343999999999</v>
      </c>
      <c r="S30" s="18">
        <v>5033.05</v>
      </c>
      <c r="T30" s="18">
        <v>4058.44</v>
      </c>
      <c r="U30" s="18">
        <v>109.8</v>
      </c>
      <c r="V30" s="18">
        <v>109.2</v>
      </c>
      <c r="W30" s="18">
        <v>7535.5339999999997</v>
      </c>
      <c r="X30" s="18">
        <v>7037.0240000000003</v>
      </c>
      <c r="Y30" s="18">
        <v>2169.4349999999999</v>
      </c>
      <c r="Z30" s="18">
        <v>1999.4349999999999</v>
      </c>
      <c r="AA30" s="18">
        <v>1332</v>
      </c>
      <c r="AB30" s="18">
        <v>1234</v>
      </c>
      <c r="AC30" s="18">
        <v>43725.019</v>
      </c>
      <c r="AD30" s="18">
        <v>42224.466999999997</v>
      </c>
      <c r="AE30" s="18">
        <v>0</v>
      </c>
      <c r="AF30" s="18">
        <v>0</v>
      </c>
      <c r="AG30" s="18">
        <v>343570.614</v>
      </c>
      <c r="AH30" s="18">
        <v>339371.48300000001</v>
      </c>
      <c r="AI30" s="18">
        <v>343570.614</v>
      </c>
      <c r="AJ30" s="18">
        <v>339371.48300000001</v>
      </c>
      <c r="AK30" s="18">
        <v>3221.09</v>
      </c>
      <c r="AL30" s="18">
        <v>2865.09</v>
      </c>
      <c r="AM30" s="18">
        <v>0</v>
      </c>
      <c r="AN30" s="18">
        <v>0</v>
      </c>
      <c r="AO30" s="18">
        <v>13582</v>
      </c>
      <c r="AP30" s="18">
        <v>12307</v>
      </c>
      <c r="AQ30" s="18">
        <v>1577.502</v>
      </c>
      <c r="AR30" s="18">
        <v>929.29600000000005</v>
      </c>
      <c r="AS30" s="18">
        <v>1476.222</v>
      </c>
      <c r="AT30" s="18">
        <v>929.29600000000005</v>
      </c>
      <c r="AU30" s="18">
        <v>101.28</v>
      </c>
      <c r="AV30" s="18">
        <v>0</v>
      </c>
      <c r="AW30" s="18">
        <v>542.22199999999998</v>
      </c>
      <c r="AX30" s="18">
        <v>0</v>
      </c>
      <c r="AY30" s="18">
        <v>101.28</v>
      </c>
      <c r="AZ30" s="18">
        <v>0</v>
      </c>
      <c r="BA30" s="18">
        <v>0</v>
      </c>
      <c r="BB30" s="18">
        <v>0</v>
      </c>
      <c r="BC30" s="18">
        <v>96671.681899999996</v>
      </c>
      <c r="BD30" s="18">
        <v>80137.857999999993</v>
      </c>
      <c r="BE30" s="18">
        <v>19460.93</v>
      </c>
      <c r="BF30" s="18">
        <v>14247.6</v>
      </c>
      <c r="BG30" s="18">
        <v>0</v>
      </c>
      <c r="BH30" s="18">
        <v>0</v>
      </c>
      <c r="BI30" s="18">
        <v>-4466</v>
      </c>
      <c r="BJ30" s="18">
        <v>-6622.808</v>
      </c>
      <c r="BK30" s="18">
        <v>-78682.349499999997</v>
      </c>
      <c r="BL30" s="18">
        <v>-65216.171000000002</v>
      </c>
      <c r="BM30" s="19">
        <v>0</v>
      </c>
      <c r="BN30" s="19">
        <v>0</v>
      </c>
    </row>
    <row r="31" spans="1:66" ht="20.100000000000001" customHeight="1">
      <c r="A31" s="46">
        <v>21</v>
      </c>
      <c r="B31" s="22" t="s">
        <v>61</v>
      </c>
      <c r="C31" s="43">
        <f t="shared" si="0"/>
        <v>224287.00200000001</v>
      </c>
      <c r="D31" s="43">
        <f t="shared" si="0"/>
        <v>220547.834</v>
      </c>
      <c r="E31" s="43">
        <f t="shared" si="1"/>
        <v>219612.6</v>
      </c>
      <c r="F31" s="43">
        <f t="shared" si="1"/>
        <v>219609.22700000001</v>
      </c>
      <c r="G31" s="43">
        <f t="shared" si="2"/>
        <v>4674.402</v>
      </c>
      <c r="H31" s="43">
        <f t="shared" si="2"/>
        <v>938.60699999999997</v>
      </c>
      <c r="I31" s="18">
        <v>56408.205999999998</v>
      </c>
      <c r="J31" s="18">
        <v>56407.451000000001</v>
      </c>
      <c r="K31" s="18">
        <v>0</v>
      </c>
      <c r="L31" s="18">
        <v>0</v>
      </c>
      <c r="M31" s="18">
        <v>32940.576000000001</v>
      </c>
      <c r="N31" s="18">
        <v>32938.432000000001</v>
      </c>
      <c r="O31" s="18">
        <v>7205.1</v>
      </c>
      <c r="P31" s="18">
        <v>7205.076</v>
      </c>
      <c r="Q31" s="18">
        <v>8</v>
      </c>
      <c r="R31" s="18">
        <v>8</v>
      </c>
      <c r="S31" s="18">
        <v>799.596</v>
      </c>
      <c r="T31" s="18">
        <v>799.596</v>
      </c>
      <c r="U31" s="18">
        <v>971.2</v>
      </c>
      <c r="V31" s="18">
        <v>971.2</v>
      </c>
      <c r="W31" s="18">
        <v>6338.02</v>
      </c>
      <c r="X31" s="18">
        <v>6337.92</v>
      </c>
      <c r="Y31" s="18">
        <v>2970.94</v>
      </c>
      <c r="Z31" s="18">
        <v>2970.84</v>
      </c>
      <c r="AA31" s="18">
        <v>3901.25</v>
      </c>
      <c r="AB31" s="18">
        <v>3901.25</v>
      </c>
      <c r="AC31" s="18">
        <v>13056.41</v>
      </c>
      <c r="AD31" s="18">
        <v>13055.91</v>
      </c>
      <c r="AE31" s="18">
        <v>0</v>
      </c>
      <c r="AF31" s="18">
        <v>0</v>
      </c>
      <c r="AG31" s="18">
        <v>127645.318</v>
      </c>
      <c r="AH31" s="18">
        <v>127644.844</v>
      </c>
      <c r="AI31" s="18">
        <v>127645.318</v>
      </c>
      <c r="AJ31" s="18">
        <v>127644.844</v>
      </c>
      <c r="AK31" s="18">
        <v>0</v>
      </c>
      <c r="AL31" s="18">
        <v>0</v>
      </c>
      <c r="AM31" s="18">
        <v>0</v>
      </c>
      <c r="AN31" s="18">
        <v>0</v>
      </c>
      <c r="AO31" s="18">
        <v>2114.5</v>
      </c>
      <c r="AP31" s="18">
        <v>2114.5</v>
      </c>
      <c r="AQ31" s="18">
        <v>1504</v>
      </c>
      <c r="AR31" s="18">
        <v>504</v>
      </c>
      <c r="AS31" s="18">
        <v>504</v>
      </c>
      <c r="AT31" s="18">
        <v>504</v>
      </c>
      <c r="AU31" s="18">
        <v>1000</v>
      </c>
      <c r="AV31" s="18">
        <v>0</v>
      </c>
      <c r="AW31" s="18">
        <v>0</v>
      </c>
      <c r="AX31" s="18">
        <v>0</v>
      </c>
      <c r="AY31" s="18">
        <v>1000</v>
      </c>
      <c r="AZ31" s="18">
        <v>0</v>
      </c>
      <c r="BA31" s="18">
        <v>0</v>
      </c>
      <c r="BB31" s="18">
        <v>0</v>
      </c>
      <c r="BC31" s="18">
        <v>6714.402</v>
      </c>
      <c r="BD31" s="18">
        <v>2098.5</v>
      </c>
      <c r="BE31" s="18">
        <v>2960</v>
      </c>
      <c r="BF31" s="18">
        <v>2957.5</v>
      </c>
      <c r="BG31" s="18">
        <v>0</v>
      </c>
      <c r="BH31" s="18">
        <v>0</v>
      </c>
      <c r="BI31" s="18">
        <v>-4000</v>
      </c>
      <c r="BJ31" s="18">
        <v>-1372.3420000000001</v>
      </c>
      <c r="BK31" s="18">
        <v>-2000</v>
      </c>
      <c r="BL31" s="18">
        <v>-2745.0509999999999</v>
      </c>
      <c r="BM31" s="19">
        <v>0</v>
      </c>
      <c r="BN31" s="19">
        <v>0</v>
      </c>
    </row>
    <row r="32" spans="1:66" ht="20.100000000000001" customHeight="1">
      <c r="A32" s="46">
        <v>22</v>
      </c>
      <c r="B32" s="21" t="s">
        <v>62</v>
      </c>
      <c r="C32" s="43">
        <f t="shared" si="0"/>
        <v>81617.397200000007</v>
      </c>
      <c r="D32" s="43">
        <f t="shared" si="0"/>
        <v>64853.520999999993</v>
      </c>
      <c r="E32" s="43">
        <f t="shared" si="1"/>
        <v>57768.6</v>
      </c>
      <c r="F32" s="43">
        <f t="shared" si="1"/>
        <v>50633.998999999996</v>
      </c>
      <c r="G32" s="43">
        <f t="shared" si="2"/>
        <v>23848.797200000001</v>
      </c>
      <c r="H32" s="43">
        <f t="shared" si="2"/>
        <v>14219.521999999999</v>
      </c>
      <c r="I32" s="18">
        <v>15540</v>
      </c>
      <c r="J32" s="18">
        <v>13084.575999999999</v>
      </c>
      <c r="K32" s="18">
        <v>0</v>
      </c>
      <c r="L32" s="18">
        <v>0</v>
      </c>
      <c r="M32" s="18">
        <v>5750</v>
      </c>
      <c r="N32" s="18">
        <v>4216.4229999999998</v>
      </c>
      <c r="O32" s="18">
        <v>1210</v>
      </c>
      <c r="P32" s="18">
        <v>1113.2249999999999</v>
      </c>
      <c r="Q32" s="18">
        <v>0</v>
      </c>
      <c r="R32" s="18">
        <v>0</v>
      </c>
      <c r="S32" s="18">
        <v>500</v>
      </c>
      <c r="T32" s="18">
        <v>407.77800000000002</v>
      </c>
      <c r="U32" s="18">
        <v>200</v>
      </c>
      <c r="V32" s="18">
        <v>0</v>
      </c>
      <c r="W32" s="18">
        <v>200</v>
      </c>
      <c r="X32" s="18">
        <v>126.72</v>
      </c>
      <c r="Y32" s="18">
        <v>0</v>
      </c>
      <c r="Z32" s="18">
        <v>0</v>
      </c>
      <c r="AA32" s="18">
        <v>0</v>
      </c>
      <c r="AB32" s="18">
        <v>0</v>
      </c>
      <c r="AC32" s="18">
        <v>2600</v>
      </c>
      <c r="AD32" s="18">
        <v>2221.5</v>
      </c>
      <c r="AE32" s="18">
        <v>0</v>
      </c>
      <c r="AF32" s="18">
        <v>0</v>
      </c>
      <c r="AG32" s="18">
        <v>26353</v>
      </c>
      <c r="AH32" s="18">
        <v>26353</v>
      </c>
      <c r="AI32" s="18">
        <v>26353</v>
      </c>
      <c r="AJ32" s="18">
        <v>26353</v>
      </c>
      <c r="AK32" s="18">
        <v>6000</v>
      </c>
      <c r="AL32" s="18">
        <v>6000</v>
      </c>
      <c r="AM32" s="18">
        <v>0</v>
      </c>
      <c r="AN32" s="18">
        <v>0</v>
      </c>
      <c r="AO32" s="18">
        <v>500</v>
      </c>
      <c r="AP32" s="18">
        <v>500</v>
      </c>
      <c r="AQ32" s="18">
        <v>3625.6</v>
      </c>
      <c r="AR32" s="18">
        <v>480</v>
      </c>
      <c r="AS32" s="18">
        <v>3625.6</v>
      </c>
      <c r="AT32" s="18">
        <v>480</v>
      </c>
      <c r="AU32" s="18">
        <v>0</v>
      </c>
      <c r="AV32" s="18">
        <v>0</v>
      </c>
      <c r="AW32" s="18">
        <v>2945.6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17348.797200000001</v>
      </c>
      <c r="BD32" s="18">
        <v>14237.954</v>
      </c>
      <c r="BE32" s="18">
        <v>6500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-18.431999999999999</v>
      </c>
      <c r="BM32" s="19">
        <v>0</v>
      </c>
      <c r="BN32" s="19">
        <v>0</v>
      </c>
    </row>
    <row r="33" spans="1:66" ht="20.100000000000001" customHeight="1">
      <c r="A33" s="46">
        <v>23</v>
      </c>
      <c r="B33" s="21" t="s">
        <v>63</v>
      </c>
      <c r="C33" s="43">
        <f t="shared" si="0"/>
        <v>15363.3</v>
      </c>
      <c r="D33" s="43">
        <f t="shared" si="0"/>
        <v>15113.434999999999</v>
      </c>
      <c r="E33" s="43">
        <f t="shared" si="1"/>
        <v>14745.9</v>
      </c>
      <c r="F33" s="43">
        <f t="shared" si="1"/>
        <v>14496.035</v>
      </c>
      <c r="G33" s="43">
        <f t="shared" si="2"/>
        <v>617.4</v>
      </c>
      <c r="H33" s="43">
        <f t="shared" si="2"/>
        <v>617.4</v>
      </c>
      <c r="I33" s="18">
        <v>6885</v>
      </c>
      <c r="J33" s="18">
        <v>6789.1350000000002</v>
      </c>
      <c r="K33" s="18">
        <v>0</v>
      </c>
      <c r="L33" s="18">
        <v>0</v>
      </c>
      <c r="M33" s="18">
        <v>2205.9</v>
      </c>
      <c r="N33" s="18">
        <v>2051.9</v>
      </c>
      <c r="O33" s="18">
        <v>200</v>
      </c>
      <c r="P33" s="18">
        <v>75</v>
      </c>
      <c r="Q33" s="18">
        <v>0</v>
      </c>
      <c r="R33" s="18">
        <v>0</v>
      </c>
      <c r="S33" s="18">
        <v>100</v>
      </c>
      <c r="T33" s="18">
        <v>100</v>
      </c>
      <c r="U33" s="18">
        <v>100</v>
      </c>
      <c r="V33" s="18">
        <v>77</v>
      </c>
      <c r="W33" s="18">
        <v>30</v>
      </c>
      <c r="X33" s="18">
        <v>24</v>
      </c>
      <c r="Y33" s="18">
        <v>0</v>
      </c>
      <c r="Z33" s="18">
        <v>0</v>
      </c>
      <c r="AA33" s="18">
        <v>0</v>
      </c>
      <c r="AB33" s="18">
        <v>0</v>
      </c>
      <c r="AC33" s="18">
        <v>1775.9</v>
      </c>
      <c r="AD33" s="18">
        <v>1775.9</v>
      </c>
      <c r="AE33" s="18">
        <v>0</v>
      </c>
      <c r="AF33" s="18">
        <v>0</v>
      </c>
      <c r="AG33" s="18">
        <v>5545</v>
      </c>
      <c r="AH33" s="18">
        <v>5545</v>
      </c>
      <c r="AI33" s="18">
        <v>5545</v>
      </c>
      <c r="AJ33" s="18">
        <v>5545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110</v>
      </c>
      <c r="AR33" s="18">
        <v>110</v>
      </c>
      <c r="AS33" s="18">
        <v>110</v>
      </c>
      <c r="AT33" s="18">
        <v>110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400</v>
      </c>
      <c r="BD33" s="18">
        <v>400</v>
      </c>
      <c r="BE33" s="18">
        <v>217.4</v>
      </c>
      <c r="BF33" s="18">
        <v>217.4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9">
        <v>0</v>
      </c>
      <c r="BN33" s="19">
        <v>0</v>
      </c>
    </row>
    <row r="34" spans="1:66" ht="20.100000000000001" customHeight="1">
      <c r="A34" s="46">
        <v>24</v>
      </c>
      <c r="B34" s="21" t="s">
        <v>64</v>
      </c>
      <c r="C34" s="43">
        <f t="shared" si="0"/>
        <v>79592.417700000005</v>
      </c>
      <c r="D34" s="43">
        <f t="shared" si="0"/>
        <v>74145.144</v>
      </c>
      <c r="E34" s="43">
        <f t="shared" si="1"/>
        <v>74276.800000000003</v>
      </c>
      <c r="F34" s="43">
        <f t="shared" si="1"/>
        <v>68835.144</v>
      </c>
      <c r="G34" s="43">
        <f t="shared" si="2"/>
        <v>5315.6176999999998</v>
      </c>
      <c r="H34" s="43">
        <f t="shared" si="2"/>
        <v>5310</v>
      </c>
      <c r="I34" s="18">
        <v>25500</v>
      </c>
      <c r="J34" s="18">
        <v>25462.637999999999</v>
      </c>
      <c r="K34" s="18">
        <v>0</v>
      </c>
      <c r="L34" s="18">
        <v>0</v>
      </c>
      <c r="M34" s="18">
        <v>7285.8</v>
      </c>
      <c r="N34" s="18">
        <v>6136.5060000000003</v>
      </c>
      <c r="O34" s="18">
        <v>2500</v>
      </c>
      <c r="P34" s="18">
        <v>1945.1659999999999</v>
      </c>
      <c r="Q34" s="18">
        <v>0</v>
      </c>
      <c r="R34" s="18">
        <v>0</v>
      </c>
      <c r="S34" s="18">
        <v>370</v>
      </c>
      <c r="T34" s="18">
        <v>127.943</v>
      </c>
      <c r="U34" s="18">
        <v>571</v>
      </c>
      <c r="V34" s="18">
        <v>571</v>
      </c>
      <c r="W34" s="18">
        <v>570.9</v>
      </c>
      <c r="X34" s="18">
        <v>570.9</v>
      </c>
      <c r="Y34" s="18">
        <v>498.9</v>
      </c>
      <c r="Z34" s="18">
        <v>498.9</v>
      </c>
      <c r="AA34" s="18">
        <v>0</v>
      </c>
      <c r="AB34" s="18">
        <v>0</v>
      </c>
      <c r="AC34" s="18">
        <v>2809</v>
      </c>
      <c r="AD34" s="18">
        <v>2544</v>
      </c>
      <c r="AE34" s="18">
        <v>0</v>
      </c>
      <c r="AF34" s="18">
        <v>0</v>
      </c>
      <c r="AG34" s="18">
        <v>33170</v>
      </c>
      <c r="AH34" s="18">
        <v>29636</v>
      </c>
      <c r="AI34" s="18">
        <v>33170</v>
      </c>
      <c r="AJ34" s="18">
        <v>29636</v>
      </c>
      <c r="AK34" s="18">
        <v>6000</v>
      </c>
      <c r="AL34" s="18">
        <v>6000</v>
      </c>
      <c r="AM34" s="18">
        <v>0</v>
      </c>
      <c r="AN34" s="18">
        <v>0</v>
      </c>
      <c r="AO34" s="18">
        <v>1200</v>
      </c>
      <c r="AP34" s="18">
        <v>1200</v>
      </c>
      <c r="AQ34" s="18">
        <v>1121</v>
      </c>
      <c r="AR34" s="18">
        <v>400</v>
      </c>
      <c r="AS34" s="18">
        <v>1121</v>
      </c>
      <c r="AT34" s="18">
        <v>400</v>
      </c>
      <c r="AU34" s="18">
        <v>0</v>
      </c>
      <c r="AV34" s="18">
        <v>0</v>
      </c>
      <c r="AW34" s="18">
        <v>721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5315.6176999999998</v>
      </c>
      <c r="BD34" s="18">
        <v>5310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9">
        <v>0</v>
      </c>
      <c r="BN34" s="19">
        <v>0</v>
      </c>
    </row>
    <row r="35" spans="1:66" ht="20.100000000000001" customHeight="1">
      <c r="A35" s="46">
        <v>25</v>
      </c>
      <c r="B35" s="21" t="s">
        <v>65</v>
      </c>
      <c r="C35" s="43">
        <f t="shared" si="0"/>
        <v>45566.221999999994</v>
      </c>
      <c r="D35" s="43">
        <f t="shared" si="0"/>
        <v>43124.696000000004</v>
      </c>
      <c r="E35" s="43">
        <f t="shared" si="1"/>
        <v>38780.860999999997</v>
      </c>
      <c r="F35" s="43">
        <f t="shared" si="1"/>
        <v>37404.048000000003</v>
      </c>
      <c r="G35" s="43">
        <f t="shared" si="2"/>
        <v>6785.3609999999999</v>
      </c>
      <c r="H35" s="43">
        <f t="shared" si="2"/>
        <v>5720.6479999999992</v>
      </c>
      <c r="I35" s="18">
        <v>13200</v>
      </c>
      <c r="J35" s="18">
        <v>13139.953</v>
      </c>
      <c r="K35" s="18">
        <v>0</v>
      </c>
      <c r="L35" s="18">
        <v>0</v>
      </c>
      <c r="M35" s="18">
        <v>10307.261</v>
      </c>
      <c r="N35" s="18">
        <v>9379.9850000000006</v>
      </c>
      <c r="O35" s="18">
        <v>920</v>
      </c>
      <c r="P35" s="18">
        <v>591.303</v>
      </c>
      <c r="Q35" s="18">
        <v>0</v>
      </c>
      <c r="R35" s="18">
        <v>0</v>
      </c>
      <c r="S35" s="18">
        <v>248</v>
      </c>
      <c r="T35" s="18">
        <v>217.87100000000001</v>
      </c>
      <c r="U35" s="18">
        <v>200</v>
      </c>
      <c r="V35" s="18">
        <v>180</v>
      </c>
      <c r="W35" s="18">
        <v>1387</v>
      </c>
      <c r="X35" s="18">
        <v>1336.3</v>
      </c>
      <c r="Y35" s="18">
        <v>1327</v>
      </c>
      <c r="Z35" s="18">
        <v>1327</v>
      </c>
      <c r="AA35" s="18">
        <v>6312.2610000000004</v>
      </c>
      <c r="AB35" s="18">
        <v>5912.2610000000004</v>
      </c>
      <c r="AC35" s="18">
        <v>1060</v>
      </c>
      <c r="AD35" s="18">
        <v>1044.25</v>
      </c>
      <c r="AE35" s="18">
        <v>0</v>
      </c>
      <c r="AF35" s="18">
        <v>0</v>
      </c>
      <c r="AG35" s="18">
        <v>11000</v>
      </c>
      <c r="AH35" s="18">
        <v>11000</v>
      </c>
      <c r="AI35" s="18">
        <v>11000</v>
      </c>
      <c r="AJ35" s="18">
        <v>11000</v>
      </c>
      <c r="AK35" s="18">
        <v>1954.11</v>
      </c>
      <c r="AL35" s="18">
        <v>1954.11</v>
      </c>
      <c r="AM35" s="18">
        <v>0</v>
      </c>
      <c r="AN35" s="18">
        <v>0</v>
      </c>
      <c r="AO35" s="18">
        <v>1600</v>
      </c>
      <c r="AP35" s="18">
        <v>1600</v>
      </c>
      <c r="AQ35" s="18">
        <v>1081.8510000000001</v>
      </c>
      <c r="AR35" s="18">
        <v>330</v>
      </c>
      <c r="AS35" s="18">
        <v>719.49</v>
      </c>
      <c r="AT35" s="18">
        <v>330</v>
      </c>
      <c r="AU35" s="18">
        <v>362.36099999999999</v>
      </c>
      <c r="AV35" s="18">
        <v>0</v>
      </c>
      <c r="AW35" s="18">
        <v>389.49</v>
      </c>
      <c r="AX35" s="18">
        <v>0</v>
      </c>
      <c r="AY35" s="18">
        <v>362.36099999999999</v>
      </c>
      <c r="AZ35" s="18">
        <v>0</v>
      </c>
      <c r="BA35" s="18">
        <v>0</v>
      </c>
      <c r="BB35" s="18">
        <v>0</v>
      </c>
      <c r="BC35" s="18">
        <v>4500</v>
      </c>
      <c r="BD35" s="18">
        <v>3875</v>
      </c>
      <c r="BE35" s="18">
        <v>1923</v>
      </c>
      <c r="BF35" s="18">
        <v>1923</v>
      </c>
      <c r="BG35" s="18">
        <v>0</v>
      </c>
      <c r="BH35" s="18">
        <v>0</v>
      </c>
      <c r="BI35" s="18">
        <v>0</v>
      </c>
      <c r="BJ35" s="18">
        <v>-31.56</v>
      </c>
      <c r="BK35" s="18">
        <v>0</v>
      </c>
      <c r="BL35" s="18">
        <v>-45.792000000000002</v>
      </c>
      <c r="BM35" s="19">
        <v>0</v>
      </c>
      <c r="BN35" s="19">
        <v>0</v>
      </c>
    </row>
    <row r="36" spans="1:66" ht="20.100000000000001" customHeight="1">
      <c r="A36" s="46">
        <v>26</v>
      </c>
      <c r="B36" s="21" t="s">
        <v>66</v>
      </c>
      <c r="C36" s="43">
        <f t="shared" si="0"/>
        <v>7250.5170000000007</v>
      </c>
      <c r="D36" s="43">
        <f t="shared" si="0"/>
        <v>6754.351999999999</v>
      </c>
      <c r="E36" s="43">
        <f t="shared" si="1"/>
        <v>7137.7520000000004</v>
      </c>
      <c r="F36" s="43">
        <f t="shared" si="1"/>
        <v>6754.351999999999</v>
      </c>
      <c r="G36" s="43">
        <f t="shared" si="2"/>
        <v>112.765</v>
      </c>
      <c r="H36" s="43">
        <f t="shared" si="2"/>
        <v>0</v>
      </c>
      <c r="I36" s="18">
        <v>5292.9650000000001</v>
      </c>
      <c r="J36" s="18">
        <v>5252.3119999999999</v>
      </c>
      <c r="K36" s="18">
        <v>0</v>
      </c>
      <c r="L36" s="18">
        <v>0</v>
      </c>
      <c r="M36" s="18">
        <v>1272.8</v>
      </c>
      <c r="N36" s="18">
        <v>1188.81</v>
      </c>
      <c r="O36" s="18">
        <v>200</v>
      </c>
      <c r="P36" s="18">
        <v>192.90199999999999</v>
      </c>
      <c r="Q36" s="18">
        <v>0</v>
      </c>
      <c r="R36" s="18">
        <v>0</v>
      </c>
      <c r="S36" s="18">
        <v>228</v>
      </c>
      <c r="T36" s="18">
        <v>208.46799999999999</v>
      </c>
      <c r="U36" s="18">
        <v>120</v>
      </c>
      <c r="V36" s="18">
        <v>120</v>
      </c>
      <c r="W36" s="18">
        <v>60</v>
      </c>
      <c r="X36" s="18">
        <v>2.64</v>
      </c>
      <c r="Y36" s="18">
        <v>50</v>
      </c>
      <c r="Z36" s="18">
        <v>0</v>
      </c>
      <c r="AA36" s="18">
        <v>0</v>
      </c>
      <c r="AB36" s="18">
        <v>0</v>
      </c>
      <c r="AC36" s="18">
        <v>559.5</v>
      </c>
      <c r="AD36" s="18">
        <v>559.5</v>
      </c>
      <c r="AE36" s="18">
        <v>0</v>
      </c>
      <c r="AF36" s="18">
        <v>0</v>
      </c>
      <c r="AG36" s="18">
        <v>240</v>
      </c>
      <c r="AH36" s="18">
        <v>240</v>
      </c>
      <c r="AI36" s="18">
        <v>240</v>
      </c>
      <c r="AJ36" s="18">
        <v>240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331.98700000000002</v>
      </c>
      <c r="AR36" s="18">
        <v>73.23</v>
      </c>
      <c r="AS36" s="18">
        <v>331.98700000000002</v>
      </c>
      <c r="AT36" s="18">
        <v>73.23</v>
      </c>
      <c r="AU36" s="18">
        <v>0</v>
      </c>
      <c r="AV36" s="18">
        <v>0</v>
      </c>
      <c r="AW36" s="18">
        <v>257.98700000000002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112.765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9">
        <v>0</v>
      </c>
      <c r="BN36" s="19">
        <v>0</v>
      </c>
    </row>
    <row r="37" spans="1:66" ht="20.100000000000001" customHeight="1">
      <c r="A37" s="46">
        <v>27</v>
      </c>
      <c r="B37" s="21" t="s">
        <v>67</v>
      </c>
      <c r="C37" s="43">
        <f t="shared" ref="C37:D50" si="3">E37+G37-BA37</f>
        <v>48824.098000000005</v>
      </c>
      <c r="D37" s="43">
        <f t="shared" si="3"/>
        <v>42220.161</v>
      </c>
      <c r="E37" s="43">
        <f t="shared" ref="E37:F50" si="4">I37+K37+M37+AE37+AG37+AK37+AO37+AS37</f>
        <v>40870.372000000003</v>
      </c>
      <c r="F37" s="43">
        <f t="shared" si="4"/>
        <v>40531.156000000003</v>
      </c>
      <c r="G37" s="43">
        <f t="shared" ref="G37:H50" si="5">AY37+BC37+BE37+BG37+BI37+BK37+BM37</f>
        <v>7953.7259999999997</v>
      </c>
      <c r="H37" s="43">
        <f t="shared" si="5"/>
        <v>1689.0049999999999</v>
      </c>
      <c r="I37" s="18">
        <v>23687.275000000001</v>
      </c>
      <c r="J37" s="18">
        <v>23665.383000000002</v>
      </c>
      <c r="K37" s="18">
        <v>0</v>
      </c>
      <c r="L37" s="18">
        <v>0</v>
      </c>
      <c r="M37" s="18">
        <v>6575.0770000000002</v>
      </c>
      <c r="N37" s="18">
        <v>6267.1530000000002</v>
      </c>
      <c r="O37" s="18">
        <v>1163.04</v>
      </c>
      <c r="P37" s="18">
        <v>978.524</v>
      </c>
      <c r="Q37" s="18">
        <v>0</v>
      </c>
      <c r="R37" s="18">
        <v>0</v>
      </c>
      <c r="S37" s="18">
        <v>300</v>
      </c>
      <c r="T37" s="18">
        <v>251.792</v>
      </c>
      <c r="U37" s="18">
        <v>500</v>
      </c>
      <c r="V37" s="18">
        <v>484.8</v>
      </c>
      <c r="W37" s="18">
        <v>500</v>
      </c>
      <c r="X37" s="18">
        <v>500</v>
      </c>
      <c r="Y37" s="18">
        <v>0</v>
      </c>
      <c r="Z37" s="18">
        <v>0</v>
      </c>
      <c r="AA37" s="18">
        <v>980</v>
      </c>
      <c r="AB37" s="18">
        <v>980</v>
      </c>
      <c r="AC37" s="18">
        <v>2807.13</v>
      </c>
      <c r="AD37" s="18">
        <v>2747.13</v>
      </c>
      <c r="AE37" s="18">
        <v>0</v>
      </c>
      <c r="AF37" s="18">
        <v>0</v>
      </c>
      <c r="AG37" s="18">
        <v>9225.6200000000008</v>
      </c>
      <c r="AH37" s="18">
        <v>9225.6200000000008</v>
      </c>
      <c r="AI37" s="18">
        <v>9225.6200000000008</v>
      </c>
      <c r="AJ37" s="18">
        <v>9225.6200000000008</v>
      </c>
      <c r="AK37" s="18">
        <v>0</v>
      </c>
      <c r="AL37" s="18">
        <v>0</v>
      </c>
      <c r="AM37" s="18">
        <v>0</v>
      </c>
      <c r="AN37" s="18">
        <v>0</v>
      </c>
      <c r="AO37" s="18">
        <v>1000</v>
      </c>
      <c r="AP37" s="18">
        <v>1000</v>
      </c>
      <c r="AQ37" s="18">
        <v>382.4</v>
      </c>
      <c r="AR37" s="18">
        <v>373</v>
      </c>
      <c r="AS37" s="18">
        <v>382.4</v>
      </c>
      <c r="AT37" s="18">
        <v>373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7388.7259999999997</v>
      </c>
      <c r="BD37" s="18">
        <v>1159.8</v>
      </c>
      <c r="BE37" s="18">
        <v>565</v>
      </c>
      <c r="BF37" s="18">
        <v>537</v>
      </c>
      <c r="BG37" s="18">
        <v>0</v>
      </c>
      <c r="BH37" s="18">
        <v>0</v>
      </c>
      <c r="BI37" s="18">
        <v>0</v>
      </c>
      <c r="BJ37" s="18">
        <v>-7.7949999999999999</v>
      </c>
      <c r="BK37" s="18">
        <v>0</v>
      </c>
      <c r="BL37" s="18">
        <v>0</v>
      </c>
      <c r="BM37" s="19">
        <v>0</v>
      </c>
      <c r="BN37" s="19">
        <v>0</v>
      </c>
    </row>
    <row r="38" spans="1:66" ht="20.100000000000001" customHeight="1">
      <c r="A38" s="46">
        <v>28</v>
      </c>
      <c r="B38" s="21" t="s">
        <v>68</v>
      </c>
      <c r="C38" s="43">
        <f t="shared" si="3"/>
        <v>32287.537000000004</v>
      </c>
      <c r="D38" s="43">
        <f t="shared" si="3"/>
        <v>29753.428</v>
      </c>
      <c r="E38" s="43">
        <f t="shared" si="4"/>
        <v>29464.683000000005</v>
      </c>
      <c r="F38" s="43">
        <f t="shared" si="4"/>
        <v>28360.428</v>
      </c>
      <c r="G38" s="43">
        <f t="shared" si="5"/>
        <v>2822.8539999999998</v>
      </c>
      <c r="H38" s="43">
        <f t="shared" si="5"/>
        <v>1393</v>
      </c>
      <c r="I38" s="18">
        <v>11534.531000000001</v>
      </c>
      <c r="J38" s="18">
        <v>11506.861999999999</v>
      </c>
      <c r="K38" s="18">
        <v>0</v>
      </c>
      <c r="L38" s="18">
        <v>0</v>
      </c>
      <c r="M38" s="18">
        <v>10595.652</v>
      </c>
      <c r="N38" s="18">
        <v>9703.4660000000003</v>
      </c>
      <c r="O38" s="18">
        <v>940.46900000000005</v>
      </c>
      <c r="P38" s="18">
        <v>738.78800000000001</v>
      </c>
      <c r="Q38" s="18">
        <v>0</v>
      </c>
      <c r="R38" s="18">
        <v>0</v>
      </c>
      <c r="S38" s="18">
        <v>200</v>
      </c>
      <c r="T38" s="18">
        <v>135.25</v>
      </c>
      <c r="U38" s="18">
        <v>400</v>
      </c>
      <c r="V38" s="18">
        <v>330</v>
      </c>
      <c r="W38" s="18">
        <v>5010.3010000000004</v>
      </c>
      <c r="X38" s="18">
        <v>4860.8419999999996</v>
      </c>
      <c r="Y38" s="18">
        <v>4910.3010000000004</v>
      </c>
      <c r="Z38" s="18">
        <v>4810.2020000000002</v>
      </c>
      <c r="AA38" s="18">
        <v>1186</v>
      </c>
      <c r="AB38" s="18">
        <v>970</v>
      </c>
      <c r="AC38" s="18">
        <v>2315.8820000000001</v>
      </c>
      <c r="AD38" s="18">
        <v>2125.5859999999998</v>
      </c>
      <c r="AE38" s="18">
        <v>0</v>
      </c>
      <c r="AF38" s="18">
        <v>0</v>
      </c>
      <c r="AG38" s="18">
        <v>6349.1</v>
      </c>
      <c r="AH38" s="18">
        <v>6349.1</v>
      </c>
      <c r="AI38" s="18">
        <v>6349.1</v>
      </c>
      <c r="AJ38" s="18">
        <v>6349.1</v>
      </c>
      <c r="AK38" s="18">
        <v>0</v>
      </c>
      <c r="AL38" s="18">
        <v>0</v>
      </c>
      <c r="AM38" s="18">
        <v>0</v>
      </c>
      <c r="AN38" s="18">
        <v>0</v>
      </c>
      <c r="AO38" s="18">
        <v>550</v>
      </c>
      <c r="AP38" s="18">
        <v>550</v>
      </c>
      <c r="AQ38" s="18">
        <v>435.4</v>
      </c>
      <c r="AR38" s="18">
        <v>251</v>
      </c>
      <c r="AS38" s="18">
        <v>435.4</v>
      </c>
      <c r="AT38" s="18">
        <v>251</v>
      </c>
      <c r="AU38" s="18">
        <v>0</v>
      </c>
      <c r="AV38" s="18">
        <v>0</v>
      </c>
      <c r="AW38" s="18">
        <v>184.4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2239.8539999999998</v>
      </c>
      <c r="BD38" s="18">
        <v>810</v>
      </c>
      <c r="BE38" s="18">
        <v>583</v>
      </c>
      <c r="BF38" s="18">
        <v>583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9">
        <v>0</v>
      </c>
      <c r="BN38" s="19">
        <v>0</v>
      </c>
    </row>
    <row r="39" spans="1:66" ht="20.100000000000001" customHeight="1">
      <c r="A39" s="46">
        <v>29</v>
      </c>
      <c r="B39" s="21" t="s">
        <v>69</v>
      </c>
      <c r="C39" s="43">
        <f t="shared" si="3"/>
        <v>52470.253400000001</v>
      </c>
      <c r="D39" s="43">
        <f t="shared" si="3"/>
        <v>45888.031999999999</v>
      </c>
      <c r="E39" s="43">
        <f t="shared" si="4"/>
        <v>44987.5</v>
      </c>
      <c r="F39" s="43">
        <f t="shared" si="4"/>
        <v>40888.362000000001</v>
      </c>
      <c r="G39" s="43">
        <f t="shared" si="5"/>
        <v>7482.7533999999996</v>
      </c>
      <c r="H39" s="43">
        <f t="shared" si="5"/>
        <v>4999.67</v>
      </c>
      <c r="I39" s="18">
        <v>18385</v>
      </c>
      <c r="J39" s="18">
        <v>18371.496999999999</v>
      </c>
      <c r="K39" s="18">
        <v>0</v>
      </c>
      <c r="L39" s="18">
        <v>0</v>
      </c>
      <c r="M39" s="18">
        <v>8068</v>
      </c>
      <c r="N39" s="18">
        <v>6055.3649999999998</v>
      </c>
      <c r="O39" s="18">
        <v>1050</v>
      </c>
      <c r="P39" s="18">
        <v>894.29200000000003</v>
      </c>
      <c r="Q39" s="18">
        <v>0</v>
      </c>
      <c r="R39" s="18">
        <v>0</v>
      </c>
      <c r="S39" s="18">
        <v>328</v>
      </c>
      <c r="T39" s="18">
        <v>289.779</v>
      </c>
      <c r="U39" s="18">
        <v>360</v>
      </c>
      <c r="V39" s="18">
        <v>358</v>
      </c>
      <c r="W39" s="18">
        <v>430</v>
      </c>
      <c r="X39" s="18">
        <v>379.64</v>
      </c>
      <c r="Y39" s="18">
        <v>300</v>
      </c>
      <c r="Z39" s="18">
        <v>300</v>
      </c>
      <c r="AA39" s="18">
        <v>800</v>
      </c>
      <c r="AB39" s="18">
        <v>294</v>
      </c>
      <c r="AC39" s="18">
        <v>4090</v>
      </c>
      <c r="AD39" s="18">
        <v>3419.48</v>
      </c>
      <c r="AE39" s="18">
        <v>0</v>
      </c>
      <c r="AF39" s="18">
        <v>0</v>
      </c>
      <c r="AG39" s="18">
        <v>9800</v>
      </c>
      <c r="AH39" s="18">
        <v>9780</v>
      </c>
      <c r="AI39" s="18">
        <v>9800</v>
      </c>
      <c r="AJ39" s="18">
        <v>9780</v>
      </c>
      <c r="AK39" s="18">
        <v>6000</v>
      </c>
      <c r="AL39" s="18">
        <v>6000</v>
      </c>
      <c r="AM39" s="18">
        <v>0</v>
      </c>
      <c r="AN39" s="18">
        <v>0</v>
      </c>
      <c r="AO39" s="18">
        <v>400</v>
      </c>
      <c r="AP39" s="18">
        <v>380</v>
      </c>
      <c r="AQ39" s="18">
        <v>2334.5</v>
      </c>
      <c r="AR39" s="18">
        <v>301.5</v>
      </c>
      <c r="AS39" s="18">
        <v>2334.5</v>
      </c>
      <c r="AT39" s="18">
        <v>301.5</v>
      </c>
      <c r="AU39" s="18">
        <v>0</v>
      </c>
      <c r="AV39" s="18">
        <v>0</v>
      </c>
      <c r="AW39" s="18">
        <v>1954.5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7000.0533999999998</v>
      </c>
      <c r="BD39" s="18">
        <v>4821.74</v>
      </c>
      <c r="BE39" s="18">
        <v>482.7</v>
      </c>
      <c r="BF39" s="18">
        <v>185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-7.07</v>
      </c>
      <c r="BM39" s="19">
        <v>0</v>
      </c>
      <c r="BN39" s="19">
        <v>0</v>
      </c>
    </row>
    <row r="40" spans="1:66" ht="20.100000000000001" customHeight="1">
      <c r="A40" s="46">
        <v>30</v>
      </c>
      <c r="B40" s="21" t="s">
        <v>70</v>
      </c>
      <c r="C40" s="43">
        <f t="shared" si="3"/>
        <v>26077.9</v>
      </c>
      <c r="D40" s="43">
        <f t="shared" si="3"/>
        <v>23210.175999999999</v>
      </c>
      <c r="E40" s="43">
        <f t="shared" si="4"/>
        <v>23060.7</v>
      </c>
      <c r="F40" s="43">
        <f t="shared" si="4"/>
        <v>21750.175999999999</v>
      </c>
      <c r="G40" s="43">
        <f t="shared" si="5"/>
        <v>3017.2</v>
      </c>
      <c r="H40" s="43">
        <f t="shared" si="5"/>
        <v>1460</v>
      </c>
      <c r="I40" s="18">
        <v>13898.9</v>
      </c>
      <c r="J40" s="18">
        <v>13412.958000000001</v>
      </c>
      <c r="K40" s="18">
        <v>0</v>
      </c>
      <c r="L40" s="18">
        <v>0</v>
      </c>
      <c r="M40" s="18">
        <v>3608.8</v>
      </c>
      <c r="N40" s="18">
        <v>2797.2179999999998</v>
      </c>
      <c r="O40" s="18">
        <v>651.79999999999995</v>
      </c>
      <c r="P40" s="18">
        <v>450</v>
      </c>
      <c r="Q40" s="18">
        <v>300</v>
      </c>
      <c r="R40" s="18">
        <v>0</v>
      </c>
      <c r="S40" s="18">
        <v>300</v>
      </c>
      <c r="T40" s="18">
        <v>299.97800000000001</v>
      </c>
      <c r="U40" s="18">
        <v>0</v>
      </c>
      <c r="V40" s="18">
        <v>0</v>
      </c>
      <c r="W40" s="18">
        <v>182</v>
      </c>
      <c r="X40" s="18">
        <v>174.64</v>
      </c>
      <c r="Y40" s="18">
        <v>100</v>
      </c>
      <c r="Z40" s="18">
        <v>100</v>
      </c>
      <c r="AA40" s="18">
        <v>300</v>
      </c>
      <c r="AB40" s="18">
        <v>0</v>
      </c>
      <c r="AC40" s="18">
        <v>1720</v>
      </c>
      <c r="AD40" s="18">
        <v>1719.6</v>
      </c>
      <c r="AE40" s="18">
        <v>0</v>
      </c>
      <c r="AF40" s="18">
        <v>0</v>
      </c>
      <c r="AG40" s="18">
        <v>4800</v>
      </c>
      <c r="AH40" s="18">
        <v>4800</v>
      </c>
      <c r="AI40" s="18">
        <v>4800</v>
      </c>
      <c r="AJ40" s="18">
        <v>4800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753</v>
      </c>
      <c r="AR40" s="18">
        <v>740</v>
      </c>
      <c r="AS40" s="18">
        <v>753</v>
      </c>
      <c r="AT40" s="18">
        <v>740</v>
      </c>
      <c r="AU40" s="18">
        <v>0</v>
      </c>
      <c r="AV40" s="18">
        <v>0</v>
      </c>
      <c r="AW40" s="18">
        <v>510</v>
      </c>
      <c r="AX40" s="18">
        <v>497</v>
      </c>
      <c r="AY40" s="18">
        <v>0</v>
      </c>
      <c r="AZ40" s="18">
        <v>0</v>
      </c>
      <c r="BA40" s="18">
        <v>0</v>
      </c>
      <c r="BB40" s="18">
        <v>0</v>
      </c>
      <c r="BC40" s="18">
        <v>1500</v>
      </c>
      <c r="BD40" s="18">
        <v>1460</v>
      </c>
      <c r="BE40" s="18">
        <v>1517.2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9">
        <v>0</v>
      </c>
      <c r="BN40" s="19">
        <v>0</v>
      </c>
    </row>
    <row r="41" spans="1:66" ht="20.100000000000001" customHeight="1">
      <c r="A41" s="46">
        <v>31</v>
      </c>
      <c r="B41" s="21" t="s">
        <v>71</v>
      </c>
      <c r="C41" s="43">
        <f t="shared" si="3"/>
        <v>30057.300299999999</v>
      </c>
      <c r="D41" s="43">
        <f t="shared" si="3"/>
        <v>26606.924999999999</v>
      </c>
      <c r="E41" s="43">
        <f t="shared" si="4"/>
        <v>26272</v>
      </c>
      <c r="F41" s="43">
        <f t="shared" si="4"/>
        <v>25613.969000000001</v>
      </c>
      <c r="G41" s="43">
        <f t="shared" si="5"/>
        <v>3785.3002999999999</v>
      </c>
      <c r="H41" s="43">
        <f t="shared" si="5"/>
        <v>992.95600000000002</v>
      </c>
      <c r="I41" s="18">
        <v>14985</v>
      </c>
      <c r="J41" s="18">
        <v>14886.456</v>
      </c>
      <c r="K41" s="18">
        <v>0</v>
      </c>
      <c r="L41" s="18">
        <v>0</v>
      </c>
      <c r="M41" s="18">
        <v>4272</v>
      </c>
      <c r="N41" s="18">
        <v>4162.5129999999999</v>
      </c>
      <c r="O41" s="18">
        <v>1300</v>
      </c>
      <c r="P41" s="18">
        <v>1283.2639999999999</v>
      </c>
      <c r="Q41" s="18">
        <v>0</v>
      </c>
      <c r="R41" s="18">
        <v>0</v>
      </c>
      <c r="S41" s="18">
        <v>252</v>
      </c>
      <c r="T41" s="18">
        <v>211.749</v>
      </c>
      <c r="U41" s="18">
        <v>600</v>
      </c>
      <c r="V41" s="18">
        <v>600</v>
      </c>
      <c r="W41" s="18">
        <v>85</v>
      </c>
      <c r="X41" s="18">
        <v>40</v>
      </c>
      <c r="Y41" s="18">
        <v>0</v>
      </c>
      <c r="Z41" s="18">
        <v>0</v>
      </c>
      <c r="AA41" s="18">
        <v>120</v>
      </c>
      <c r="AB41" s="18">
        <v>120</v>
      </c>
      <c r="AC41" s="18">
        <v>1720</v>
      </c>
      <c r="AD41" s="18">
        <v>1720</v>
      </c>
      <c r="AE41" s="18">
        <v>0</v>
      </c>
      <c r="AF41" s="18">
        <v>0</v>
      </c>
      <c r="AG41" s="18">
        <v>6300</v>
      </c>
      <c r="AH41" s="18">
        <v>6300</v>
      </c>
      <c r="AI41" s="18">
        <v>6300</v>
      </c>
      <c r="AJ41" s="18">
        <v>6300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715</v>
      </c>
      <c r="AR41" s="18">
        <v>265</v>
      </c>
      <c r="AS41" s="18">
        <v>715</v>
      </c>
      <c r="AT41" s="18">
        <v>265</v>
      </c>
      <c r="AU41" s="18">
        <v>0</v>
      </c>
      <c r="AV41" s="18">
        <v>0</v>
      </c>
      <c r="AW41" s="18">
        <v>450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3785.3002999999999</v>
      </c>
      <c r="BD41" s="18">
        <v>999.1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-6.1440000000000001</v>
      </c>
      <c r="BK41" s="18">
        <v>0</v>
      </c>
      <c r="BL41" s="18">
        <v>0</v>
      </c>
      <c r="BM41" s="19">
        <v>0</v>
      </c>
      <c r="BN41" s="19">
        <v>0</v>
      </c>
    </row>
    <row r="42" spans="1:66" ht="20.100000000000001" customHeight="1">
      <c r="A42" s="46">
        <v>32</v>
      </c>
      <c r="B42" s="21" t="s">
        <v>72</v>
      </c>
      <c r="C42" s="43">
        <f t="shared" si="3"/>
        <v>25315.968499999999</v>
      </c>
      <c r="D42" s="43">
        <f t="shared" si="3"/>
        <v>24506.309000000001</v>
      </c>
      <c r="E42" s="43">
        <f t="shared" si="4"/>
        <v>23873.200000000001</v>
      </c>
      <c r="F42" s="43">
        <f t="shared" si="4"/>
        <v>23064.409</v>
      </c>
      <c r="G42" s="43">
        <f t="shared" si="5"/>
        <v>1442.7684999999999</v>
      </c>
      <c r="H42" s="43">
        <f t="shared" si="5"/>
        <v>1441.8999999999999</v>
      </c>
      <c r="I42" s="18">
        <v>7721.4</v>
      </c>
      <c r="J42" s="18">
        <v>7124.0540000000001</v>
      </c>
      <c r="K42" s="18">
        <v>298</v>
      </c>
      <c r="L42" s="18">
        <v>297.54700000000003</v>
      </c>
      <c r="M42" s="18">
        <v>6240.3</v>
      </c>
      <c r="N42" s="18">
        <v>6088.308</v>
      </c>
      <c r="O42" s="18">
        <v>538.9</v>
      </c>
      <c r="P42" s="18">
        <v>480.23399999999998</v>
      </c>
      <c r="Q42" s="18">
        <v>0</v>
      </c>
      <c r="R42" s="18">
        <v>0</v>
      </c>
      <c r="S42" s="18">
        <v>222</v>
      </c>
      <c r="T42" s="18">
        <v>143.67500000000001</v>
      </c>
      <c r="U42" s="18">
        <v>550</v>
      </c>
      <c r="V42" s="18">
        <v>550</v>
      </c>
      <c r="W42" s="18">
        <v>3806.6</v>
      </c>
      <c r="X42" s="18">
        <v>3800.9839999999999</v>
      </c>
      <c r="Y42" s="18">
        <v>3653.6</v>
      </c>
      <c r="Z42" s="18">
        <v>3647.9839999999999</v>
      </c>
      <c r="AA42" s="18">
        <v>15</v>
      </c>
      <c r="AB42" s="18">
        <v>11.5</v>
      </c>
      <c r="AC42" s="18">
        <v>1020.3</v>
      </c>
      <c r="AD42" s="18">
        <v>1014.415</v>
      </c>
      <c r="AE42" s="18">
        <v>0</v>
      </c>
      <c r="AF42" s="18">
        <v>0</v>
      </c>
      <c r="AG42" s="18">
        <v>3455.5</v>
      </c>
      <c r="AH42" s="18">
        <v>3396.5</v>
      </c>
      <c r="AI42" s="18">
        <v>3455.5</v>
      </c>
      <c r="AJ42" s="18">
        <v>3396.5</v>
      </c>
      <c r="AK42" s="18">
        <v>6000</v>
      </c>
      <c r="AL42" s="18">
        <v>6000</v>
      </c>
      <c r="AM42" s="18">
        <v>0</v>
      </c>
      <c r="AN42" s="18">
        <v>0</v>
      </c>
      <c r="AO42" s="18">
        <v>0</v>
      </c>
      <c r="AP42" s="18">
        <v>0</v>
      </c>
      <c r="AQ42" s="18">
        <v>158.86850000000001</v>
      </c>
      <c r="AR42" s="18">
        <v>158</v>
      </c>
      <c r="AS42" s="18">
        <v>158</v>
      </c>
      <c r="AT42" s="18">
        <v>158</v>
      </c>
      <c r="AU42" s="18">
        <v>0.86850000000000005</v>
      </c>
      <c r="AV42" s="18">
        <v>0</v>
      </c>
      <c r="AW42" s="18">
        <v>0</v>
      </c>
      <c r="AX42" s="18">
        <v>0</v>
      </c>
      <c r="AY42" s="18">
        <v>0.86850000000000005</v>
      </c>
      <c r="AZ42" s="18">
        <v>0</v>
      </c>
      <c r="BA42" s="18">
        <v>0</v>
      </c>
      <c r="BB42" s="18">
        <v>0</v>
      </c>
      <c r="BC42" s="18">
        <v>1149.8</v>
      </c>
      <c r="BD42" s="18">
        <v>1149.8</v>
      </c>
      <c r="BE42" s="18">
        <v>306.5</v>
      </c>
      <c r="BF42" s="18">
        <v>306.5</v>
      </c>
      <c r="BG42" s="18">
        <v>0</v>
      </c>
      <c r="BH42" s="18">
        <v>0</v>
      </c>
      <c r="BI42" s="18">
        <v>0</v>
      </c>
      <c r="BJ42" s="18">
        <v>0</v>
      </c>
      <c r="BK42" s="18">
        <v>-14.4</v>
      </c>
      <c r="BL42" s="18">
        <v>-14.4</v>
      </c>
      <c r="BM42" s="19">
        <v>0</v>
      </c>
      <c r="BN42" s="19">
        <v>0</v>
      </c>
    </row>
    <row r="43" spans="1:66" ht="20.100000000000001" customHeight="1">
      <c r="A43" s="46">
        <v>33</v>
      </c>
      <c r="B43" s="21" t="s">
        <v>73</v>
      </c>
      <c r="C43" s="43">
        <f t="shared" si="3"/>
        <v>29682.965</v>
      </c>
      <c r="D43" s="43">
        <f t="shared" si="3"/>
        <v>29510.157000000003</v>
      </c>
      <c r="E43" s="43">
        <f t="shared" si="4"/>
        <v>29355.064999999999</v>
      </c>
      <c r="F43" s="43">
        <f t="shared" si="4"/>
        <v>29182.257000000001</v>
      </c>
      <c r="G43" s="43">
        <f t="shared" si="5"/>
        <v>327.9</v>
      </c>
      <c r="H43" s="43">
        <f t="shared" si="5"/>
        <v>327.9</v>
      </c>
      <c r="I43" s="18">
        <v>16026.351000000001</v>
      </c>
      <c r="J43" s="18">
        <v>15973.466</v>
      </c>
      <c r="K43" s="18">
        <v>0</v>
      </c>
      <c r="L43" s="18">
        <v>0</v>
      </c>
      <c r="M43" s="18">
        <v>7298.4340000000002</v>
      </c>
      <c r="N43" s="18">
        <v>7239.1540000000005</v>
      </c>
      <c r="O43" s="18">
        <v>320.10000000000002</v>
      </c>
      <c r="P43" s="18">
        <v>320</v>
      </c>
      <c r="Q43" s="18">
        <v>0</v>
      </c>
      <c r="R43" s="18">
        <v>0</v>
      </c>
      <c r="S43" s="18">
        <v>237</v>
      </c>
      <c r="T43" s="18">
        <v>237</v>
      </c>
      <c r="U43" s="18">
        <v>300</v>
      </c>
      <c r="V43" s="18">
        <v>298.8</v>
      </c>
      <c r="W43" s="18">
        <v>2100.634</v>
      </c>
      <c r="X43" s="18">
        <v>2096.634</v>
      </c>
      <c r="Y43" s="18">
        <v>1946.634</v>
      </c>
      <c r="Z43" s="18">
        <v>1945.914</v>
      </c>
      <c r="AA43" s="18">
        <v>976</v>
      </c>
      <c r="AB43" s="18">
        <v>972.24</v>
      </c>
      <c r="AC43" s="18">
        <v>3303.7</v>
      </c>
      <c r="AD43" s="18">
        <v>3281.48</v>
      </c>
      <c r="AE43" s="18">
        <v>0</v>
      </c>
      <c r="AF43" s="18">
        <v>0</v>
      </c>
      <c r="AG43" s="18">
        <v>5560</v>
      </c>
      <c r="AH43" s="18">
        <v>5559.6369999999997</v>
      </c>
      <c r="AI43" s="18">
        <v>5560</v>
      </c>
      <c r="AJ43" s="18">
        <v>5559.6369999999997</v>
      </c>
      <c r="AK43" s="18">
        <v>0</v>
      </c>
      <c r="AL43" s="18">
        <v>0</v>
      </c>
      <c r="AM43" s="18">
        <v>0</v>
      </c>
      <c r="AN43" s="18">
        <v>0</v>
      </c>
      <c r="AO43" s="18">
        <v>230</v>
      </c>
      <c r="AP43" s="18">
        <v>230</v>
      </c>
      <c r="AQ43" s="18">
        <v>240.28</v>
      </c>
      <c r="AR43" s="18">
        <v>180</v>
      </c>
      <c r="AS43" s="18">
        <v>240.28</v>
      </c>
      <c r="AT43" s="18">
        <v>180</v>
      </c>
      <c r="AU43" s="18">
        <v>0</v>
      </c>
      <c r="AV43" s="18">
        <v>0</v>
      </c>
      <c r="AW43" s="18">
        <v>0.28000000000000003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327.9</v>
      </c>
      <c r="BF43" s="18">
        <v>327.9</v>
      </c>
      <c r="BG43" s="18">
        <v>0</v>
      </c>
      <c r="BH43" s="18">
        <v>0</v>
      </c>
      <c r="BI43" s="18">
        <v>0</v>
      </c>
      <c r="BJ43" s="18">
        <v>0</v>
      </c>
      <c r="BK43" s="18">
        <v>0</v>
      </c>
      <c r="BL43" s="18">
        <v>0</v>
      </c>
      <c r="BM43" s="19">
        <v>0</v>
      </c>
      <c r="BN43" s="19">
        <v>0</v>
      </c>
    </row>
    <row r="44" spans="1:66" ht="20.100000000000001" customHeight="1">
      <c r="A44" s="46">
        <v>34</v>
      </c>
      <c r="B44" s="21" t="s">
        <v>74</v>
      </c>
      <c r="C44" s="43">
        <f t="shared" si="3"/>
        <v>42558.087800000008</v>
      </c>
      <c r="D44" s="43">
        <f t="shared" si="3"/>
        <v>37760.553999999996</v>
      </c>
      <c r="E44" s="43">
        <f t="shared" si="4"/>
        <v>36108.700000000004</v>
      </c>
      <c r="F44" s="43">
        <f t="shared" si="4"/>
        <v>33839.358999999997</v>
      </c>
      <c r="G44" s="43">
        <f t="shared" si="5"/>
        <v>6449.3878000000004</v>
      </c>
      <c r="H44" s="43">
        <f t="shared" si="5"/>
        <v>3921.1950000000002</v>
      </c>
      <c r="I44" s="18">
        <v>17613</v>
      </c>
      <c r="J44" s="18">
        <v>16776.121999999999</v>
      </c>
      <c r="K44" s="18">
        <v>0</v>
      </c>
      <c r="L44" s="18">
        <v>0</v>
      </c>
      <c r="M44" s="18">
        <v>6755.7</v>
      </c>
      <c r="N44" s="18">
        <v>5388.4369999999999</v>
      </c>
      <c r="O44" s="18">
        <v>1500</v>
      </c>
      <c r="P44" s="18">
        <v>969.13699999999994</v>
      </c>
      <c r="Q44" s="18">
        <v>0</v>
      </c>
      <c r="R44" s="18">
        <v>0</v>
      </c>
      <c r="S44" s="18">
        <v>144</v>
      </c>
      <c r="T44" s="18">
        <v>132.9</v>
      </c>
      <c r="U44" s="18">
        <v>300</v>
      </c>
      <c r="V44" s="18">
        <v>299.39999999999998</v>
      </c>
      <c r="W44" s="18">
        <v>235</v>
      </c>
      <c r="X44" s="18">
        <v>35</v>
      </c>
      <c r="Y44" s="18">
        <v>200</v>
      </c>
      <c r="Z44" s="18">
        <v>0</v>
      </c>
      <c r="AA44" s="18">
        <v>1250</v>
      </c>
      <c r="AB44" s="18">
        <v>900</v>
      </c>
      <c r="AC44" s="18">
        <v>3131.7</v>
      </c>
      <c r="AD44" s="18">
        <v>2949</v>
      </c>
      <c r="AE44" s="18">
        <v>0</v>
      </c>
      <c r="AF44" s="18">
        <v>0</v>
      </c>
      <c r="AG44" s="18">
        <v>8472.6</v>
      </c>
      <c r="AH44" s="18">
        <v>8472.6</v>
      </c>
      <c r="AI44" s="18">
        <v>8472.6</v>
      </c>
      <c r="AJ44" s="18">
        <v>8472.6</v>
      </c>
      <c r="AK44" s="18">
        <v>0</v>
      </c>
      <c r="AL44" s="18">
        <v>0</v>
      </c>
      <c r="AM44" s="18">
        <v>0</v>
      </c>
      <c r="AN44" s="18">
        <v>0</v>
      </c>
      <c r="AO44" s="18">
        <v>2800</v>
      </c>
      <c r="AP44" s="18">
        <v>2800</v>
      </c>
      <c r="AQ44" s="18">
        <v>467.4</v>
      </c>
      <c r="AR44" s="18">
        <v>402.2</v>
      </c>
      <c r="AS44" s="18">
        <v>467.4</v>
      </c>
      <c r="AT44" s="18">
        <v>402.2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2000</v>
      </c>
      <c r="BD44" s="18">
        <v>1972</v>
      </c>
      <c r="BE44" s="18">
        <v>4449.3878000000004</v>
      </c>
      <c r="BF44" s="18">
        <v>1960</v>
      </c>
      <c r="BG44" s="18">
        <v>0</v>
      </c>
      <c r="BH44" s="18">
        <v>0</v>
      </c>
      <c r="BI44" s="18">
        <v>0</v>
      </c>
      <c r="BJ44" s="18">
        <v>-10.805</v>
      </c>
      <c r="BK44" s="18">
        <v>0</v>
      </c>
      <c r="BL44" s="18">
        <v>0</v>
      </c>
      <c r="BM44" s="19">
        <v>0</v>
      </c>
      <c r="BN44" s="19">
        <v>0</v>
      </c>
    </row>
    <row r="45" spans="1:66" ht="20.100000000000001" customHeight="1">
      <c r="A45" s="46">
        <v>35</v>
      </c>
      <c r="B45" s="21" t="s">
        <v>75</v>
      </c>
      <c r="C45" s="43">
        <f t="shared" si="3"/>
        <v>17917.084500000001</v>
      </c>
      <c r="D45" s="43">
        <f t="shared" si="3"/>
        <v>16393.835500000001</v>
      </c>
      <c r="E45" s="43">
        <f t="shared" si="4"/>
        <v>17082.14</v>
      </c>
      <c r="F45" s="43">
        <f t="shared" si="4"/>
        <v>15770.859</v>
      </c>
      <c r="G45" s="43">
        <f t="shared" si="5"/>
        <v>834.94449999999995</v>
      </c>
      <c r="H45" s="43">
        <f t="shared" si="5"/>
        <v>622.97649999999999</v>
      </c>
      <c r="I45" s="18">
        <v>8704.6</v>
      </c>
      <c r="J45" s="18">
        <v>8423.6579999999994</v>
      </c>
      <c r="K45" s="18">
        <v>0</v>
      </c>
      <c r="L45" s="18">
        <v>0</v>
      </c>
      <c r="M45" s="18">
        <v>1433.24</v>
      </c>
      <c r="N45" s="18">
        <v>1191.201</v>
      </c>
      <c r="O45" s="18">
        <v>445</v>
      </c>
      <c r="P45" s="18">
        <v>232.96100000000001</v>
      </c>
      <c r="Q45" s="18">
        <v>0</v>
      </c>
      <c r="R45" s="18">
        <v>0</v>
      </c>
      <c r="S45" s="18">
        <v>65</v>
      </c>
      <c r="T45" s="18">
        <v>55</v>
      </c>
      <c r="U45" s="18">
        <v>0</v>
      </c>
      <c r="V45" s="18">
        <v>0</v>
      </c>
      <c r="W45" s="18">
        <v>300</v>
      </c>
      <c r="X45" s="18">
        <v>300</v>
      </c>
      <c r="Y45" s="18">
        <v>300</v>
      </c>
      <c r="Z45" s="18">
        <v>300</v>
      </c>
      <c r="AA45" s="18">
        <v>40</v>
      </c>
      <c r="AB45" s="18">
        <v>20</v>
      </c>
      <c r="AC45" s="18">
        <v>443.8</v>
      </c>
      <c r="AD45" s="18">
        <v>443.8</v>
      </c>
      <c r="AE45" s="18">
        <v>0</v>
      </c>
      <c r="AF45" s="18">
        <v>0</v>
      </c>
      <c r="AG45" s="18">
        <v>3822</v>
      </c>
      <c r="AH45" s="18">
        <v>3822</v>
      </c>
      <c r="AI45" s="18">
        <v>3822</v>
      </c>
      <c r="AJ45" s="18">
        <v>3822</v>
      </c>
      <c r="AK45" s="18">
        <v>1800</v>
      </c>
      <c r="AL45" s="18">
        <v>1800</v>
      </c>
      <c r="AM45" s="18">
        <v>0</v>
      </c>
      <c r="AN45" s="18">
        <v>0</v>
      </c>
      <c r="AO45" s="18">
        <v>415.4</v>
      </c>
      <c r="AP45" s="18">
        <v>414</v>
      </c>
      <c r="AQ45" s="18">
        <v>906.9</v>
      </c>
      <c r="AR45" s="18">
        <v>120</v>
      </c>
      <c r="AS45" s="18">
        <v>906.9</v>
      </c>
      <c r="AT45" s="18">
        <v>120</v>
      </c>
      <c r="AU45" s="18">
        <v>0</v>
      </c>
      <c r="AV45" s="18">
        <v>0</v>
      </c>
      <c r="AW45" s="18">
        <v>786.9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v>544.94449999999995</v>
      </c>
      <c r="BD45" s="18">
        <v>544.94449999999995</v>
      </c>
      <c r="BE45" s="18">
        <v>290</v>
      </c>
      <c r="BF45" s="18">
        <v>290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-211.96799999999999</v>
      </c>
      <c r="BM45" s="19">
        <v>0</v>
      </c>
      <c r="BN45" s="19">
        <v>0</v>
      </c>
    </row>
    <row r="46" spans="1:66" ht="20.100000000000001" customHeight="1">
      <c r="A46" s="46">
        <v>36</v>
      </c>
      <c r="B46" s="21" t="s">
        <v>76</v>
      </c>
      <c r="C46" s="43">
        <f t="shared" si="3"/>
        <v>22859.162700000001</v>
      </c>
      <c r="D46" s="43">
        <f t="shared" si="3"/>
        <v>20856.650000000001</v>
      </c>
      <c r="E46" s="43">
        <f t="shared" si="4"/>
        <v>22315.954000000002</v>
      </c>
      <c r="F46" s="43">
        <f t="shared" si="4"/>
        <v>20975.218000000001</v>
      </c>
      <c r="G46" s="43">
        <f t="shared" si="5"/>
        <v>543.20869999999991</v>
      </c>
      <c r="H46" s="43">
        <f t="shared" si="5"/>
        <v>-118.56799999999998</v>
      </c>
      <c r="I46" s="18">
        <v>12902.86</v>
      </c>
      <c r="J46" s="18">
        <v>12493.968000000001</v>
      </c>
      <c r="K46" s="18">
        <v>0</v>
      </c>
      <c r="L46" s="18">
        <v>0</v>
      </c>
      <c r="M46" s="18">
        <v>4884.2939999999999</v>
      </c>
      <c r="N46" s="18">
        <v>4023.25</v>
      </c>
      <c r="O46" s="18">
        <v>838.04399999999998</v>
      </c>
      <c r="P46" s="18">
        <v>473</v>
      </c>
      <c r="Q46" s="18">
        <v>0</v>
      </c>
      <c r="R46" s="18">
        <v>0</v>
      </c>
      <c r="S46" s="18">
        <v>0</v>
      </c>
      <c r="T46" s="18">
        <v>0</v>
      </c>
      <c r="U46" s="18">
        <v>200</v>
      </c>
      <c r="V46" s="18">
        <v>150</v>
      </c>
      <c r="W46" s="18">
        <v>606</v>
      </c>
      <c r="X46" s="18">
        <v>606</v>
      </c>
      <c r="Y46" s="18">
        <v>606</v>
      </c>
      <c r="Z46" s="18">
        <v>606</v>
      </c>
      <c r="AA46" s="18">
        <v>258</v>
      </c>
      <c r="AB46" s="18">
        <v>0</v>
      </c>
      <c r="AC46" s="18">
        <v>2942.25</v>
      </c>
      <c r="AD46" s="18">
        <v>2762.25</v>
      </c>
      <c r="AE46" s="18">
        <v>0</v>
      </c>
      <c r="AF46" s="18">
        <v>0</v>
      </c>
      <c r="AG46" s="18">
        <v>4150</v>
      </c>
      <c r="AH46" s="18">
        <v>4150</v>
      </c>
      <c r="AI46" s="18">
        <v>4150</v>
      </c>
      <c r="AJ46" s="18">
        <v>4150</v>
      </c>
      <c r="AK46" s="18">
        <v>0</v>
      </c>
      <c r="AL46" s="18">
        <v>0</v>
      </c>
      <c r="AM46" s="18">
        <v>0</v>
      </c>
      <c r="AN46" s="18">
        <v>0</v>
      </c>
      <c r="AO46" s="18">
        <v>178.8</v>
      </c>
      <c r="AP46" s="18">
        <v>178</v>
      </c>
      <c r="AQ46" s="18">
        <v>200</v>
      </c>
      <c r="AR46" s="18">
        <v>130</v>
      </c>
      <c r="AS46" s="18">
        <v>200</v>
      </c>
      <c r="AT46" s="18">
        <v>130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1643.2086999999999</v>
      </c>
      <c r="BD46" s="18">
        <v>1300</v>
      </c>
      <c r="BE46" s="18">
        <v>498.56799999999998</v>
      </c>
      <c r="BF46" s="18">
        <v>180</v>
      </c>
      <c r="BG46" s="18">
        <v>0</v>
      </c>
      <c r="BH46" s="18">
        <v>0</v>
      </c>
      <c r="BI46" s="18">
        <v>0</v>
      </c>
      <c r="BJ46" s="18">
        <v>-1598.568</v>
      </c>
      <c r="BK46" s="18">
        <v>-1598.568</v>
      </c>
      <c r="BL46" s="18">
        <v>0</v>
      </c>
      <c r="BM46" s="19">
        <v>0</v>
      </c>
      <c r="BN46" s="19">
        <v>0</v>
      </c>
    </row>
    <row r="47" spans="1:66" ht="20.100000000000001" customHeight="1">
      <c r="A47" s="46">
        <v>37</v>
      </c>
      <c r="B47" s="21" t="s">
        <v>77</v>
      </c>
      <c r="C47" s="43">
        <f t="shared" si="3"/>
        <v>40024.04099999999</v>
      </c>
      <c r="D47" s="43">
        <f t="shared" si="3"/>
        <v>38478.005999999994</v>
      </c>
      <c r="E47" s="43">
        <f t="shared" si="4"/>
        <v>38663.467999999993</v>
      </c>
      <c r="F47" s="43">
        <f t="shared" si="4"/>
        <v>37497.555999999997</v>
      </c>
      <c r="G47" s="43">
        <f t="shared" si="5"/>
        <v>1360.5730000000001</v>
      </c>
      <c r="H47" s="43">
        <f t="shared" si="5"/>
        <v>980.45</v>
      </c>
      <c r="I47" s="18">
        <v>13218.368</v>
      </c>
      <c r="J47" s="18">
        <v>12891.582</v>
      </c>
      <c r="K47" s="18">
        <v>0</v>
      </c>
      <c r="L47" s="18">
        <v>0</v>
      </c>
      <c r="M47" s="18">
        <v>8872.2999999999993</v>
      </c>
      <c r="N47" s="18">
        <v>8137.4040000000005</v>
      </c>
      <c r="O47" s="18">
        <v>1960</v>
      </c>
      <c r="P47" s="18">
        <v>1960</v>
      </c>
      <c r="Q47" s="18">
        <v>0</v>
      </c>
      <c r="R47" s="18">
        <v>0</v>
      </c>
      <c r="S47" s="18">
        <v>280</v>
      </c>
      <c r="T47" s="18">
        <v>232.76599999999999</v>
      </c>
      <c r="U47" s="18">
        <v>300</v>
      </c>
      <c r="V47" s="18">
        <v>210</v>
      </c>
      <c r="W47" s="18">
        <v>105</v>
      </c>
      <c r="X47" s="18">
        <v>105</v>
      </c>
      <c r="Y47" s="18">
        <v>100</v>
      </c>
      <c r="Z47" s="18">
        <v>100</v>
      </c>
      <c r="AA47" s="18">
        <v>1737.6</v>
      </c>
      <c r="AB47" s="18">
        <v>1698.05</v>
      </c>
      <c r="AC47" s="18">
        <v>4085.9</v>
      </c>
      <c r="AD47" s="18">
        <v>3629.79</v>
      </c>
      <c r="AE47" s="18">
        <v>0</v>
      </c>
      <c r="AF47" s="18">
        <v>0</v>
      </c>
      <c r="AG47" s="18">
        <v>16242.8</v>
      </c>
      <c r="AH47" s="18">
        <v>16158.57</v>
      </c>
      <c r="AI47" s="18">
        <v>16242.8</v>
      </c>
      <c r="AJ47" s="18">
        <v>16158.57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330</v>
      </c>
      <c r="AR47" s="18">
        <v>310</v>
      </c>
      <c r="AS47" s="18">
        <v>330</v>
      </c>
      <c r="AT47" s="18">
        <v>310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688.45</v>
      </c>
      <c r="BD47" s="18">
        <v>688.45</v>
      </c>
      <c r="BE47" s="18">
        <v>672.12300000000005</v>
      </c>
      <c r="BF47" s="18">
        <v>292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9">
        <v>0</v>
      </c>
      <c r="BN47" s="19">
        <v>0</v>
      </c>
    </row>
    <row r="48" spans="1:66" ht="20.100000000000001" customHeight="1">
      <c r="A48" s="46">
        <v>38</v>
      </c>
      <c r="B48" s="21" t="s">
        <v>78</v>
      </c>
      <c r="C48" s="43">
        <f t="shared" si="3"/>
        <v>464691.96189999999</v>
      </c>
      <c r="D48" s="43">
        <f t="shared" si="3"/>
        <v>405713.90400000004</v>
      </c>
      <c r="E48" s="43">
        <f t="shared" si="4"/>
        <v>420565.277</v>
      </c>
      <c r="F48" s="43">
        <f t="shared" si="4"/>
        <v>394180.85400000005</v>
      </c>
      <c r="G48" s="43">
        <f t="shared" si="5"/>
        <v>44348.184900000007</v>
      </c>
      <c r="H48" s="43">
        <f t="shared" si="5"/>
        <v>11754.55</v>
      </c>
      <c r="I48" s="18">
        <v>177081.3</v>
      </c>
      <c r="J48" s="18">
        <v>170267.641</v>
      </c>
      <c r="K48" s="18">
        <v>0</v>
      </c>
      <c r="L48" s="18">
        <v>0</v>
      </c>
      <c r="M48" s="18">
        <v>72275.100000000006</v>
      </c>
      <c r="N48" s="18">
        <v>58141.826000000001</v>
      </c>
      <c r="O48" s="18">
        <v>16045.1</v>
      </c>
      <c r="P48" s="18">
        <v>12827.968000000001</v>
      </c>
      <c r="Q48" s="18">
        <v>4982.8</v>
      </c>
      <c r="R48" s="18">
        <v>4082.2579999999998</v>
      </c>
      <c r="S48" s="18">
        <v>4307</v>
      </c>
      <c r="T48" s="18">
        <v>3566.7570000000001</v>
      </c>
      <c r="U48" s="18">
        <v>2110</v>
      </c>
      <c r="V48" s="18">
        <v>1651</v>
      </c>
      <c r="W48" s="18">
        <v>11375.7</v>
      </c>
      <c r="X48" s="18">
        <v>7971.83</v>
      </c>
      <c r="Y48" s="18">
        <v>3607</v>
      </c>
      <c r="Z48" s="18">
        <v>3056</v>
      </c>
      <c r="AA48" s="18">
        <v>5287</v>
      </c>
      <c r="AB48" s="18">
        <v>4020.85</v>
      </c>
      <c r="AC48" s="18">
        <v>25277.5</v>
      </c>
      <c r="AD48" s="18">
        <v>22385.332999999999</v>
      </c>
      <c r="AE48" s="18">
        <v>0</v>
      </c>
      <c r="AF48" s="18">
        <v>0</v>
      </c>
      <c r="AG48" s="18">
        <v>108068.6</v>
      </c>
      <c r="AH48" s="18">
        <v>108014.6</v>
      </c>
      <c r="AI48" s="18">
        <v>108068.6</v>
      </c>
      <c r="AJ48" s="18">
        <v>108014.6</v>
      </c>
      <c r="AK48" s="18">
        <v>40523.677000000003</v>
      </c>
      <c r="AL48" s="18">
        <v>40522.987000000001</v>
      </c>
      <c r="AM48" s="18">
        <v>2967</v>
      </c>
      <c r="AN48" s="18">
        <v>2966.31</v>
      </c>
      <c r="AO48" s="18">
        <v>15424.5</v>
      </c>
      <c r="AP48" s="18">
        <v>14695.7</v>
      </c>
      <c r="AQ48" s="18">
        <v>14440.4228</v>
      </c>
      <c r="AR48" s="18">
        <v>2316.6</v>
      </c>
      <c r="AS48" s="18">
        <v>7192.1</v>
      </c>
      <c r="AT48" s="18">
        <v>2538.1</v>
      </c>
      <c r="AU48" s="18">
        <v>7469.8227999999999</v>
      </c>
      <c r="AV48" s="18">
        <v>0</v>
      </c>
      <c r="AW48" s="18">
        <v>3575</v>
      </c>
      <c r="AX48" s="18">
        <v>221.5</v>
      </c>
      <c r="AY48" s="18">
        <v>7469.8227999999999</v>
      </c>
      <c r="AZ48" s="18">
        <v>0</v>
      </c>
      <c r="BA48" s="18">
        <v>221.5</v>
      </c>
      <c r="BB48" s="18">
        <v>221.5</v>
      </c>
      <c r="BC48" s="18">
        <v>32424.172500000001</v>
      </c>
      <c r="BD48" s="18">
        <v>16309.861999999999</v>
      </c>
      <c r="BE48" s="18">
        <v>6028.2435999999998</v>
      </c>
      <c r="BF48" s="18">
        <v>3033.7269999999999</v>
      </c>
      <c r="BG48" s="18">
        <v>0</v>
      </c>
      <c r="BH48" s="18">
        <v>0</v>
      </c>
      <c r="BI48" s="18">
        <v>-1111.5</v>
      </c>
      <c r="BJ48" s="18">
        <v>-1125.087</v>
      </c>
      <c r="BK48" s="18">
        <v>-462.55399999999997</v>
      </c>
      <c r="BL48" s="18">
        <v>-6463.9520000000002</v>
      </c>
      <c r="BM48" s="19">
        <v>0</v>
      </c>
      <c r="BN48" s="19">
        <v>0</v>
      </c>
    </row>
    <row r="49" spans="1:141" ht="20.100000000000001" customHeight="1">
      <c r="A49" s="46">
        <v>39</v>
      </c>
      <c r="B49" s="21" t="s">
        <v>79</v>
      </c>
      <c r="C49" s="43">
        <f t="shared" si="3"/>
        <v>243141.91729999997</v>
      </c>
      <c r="D49" s="43">
        <f t="shared" si="3"/>
        <v>203887.15799999997</v>
      </c>
      <c r="E49" s="43">
        <f t="shared" si="4"/>
        <v>215339.35699999999</v>
      </c>
      <c r="F49" s="43">
        <f t="shared" si="4"/>
        <v>192384.52899999998</v>
      </c>
      <c r="G49" s="43">
        <f t="shared" si="5"/>
        <v>27802.560299999997</v>
      </c>
      <c r="H49" s="43">
        <f t="shared" si="5"/>
        <v>11502.628999999999</v>
      </c>
      <c r="I49" s="18">
        <v>101047.524</v>
      </c>
      <c r="J49" s="18">
        <v>95203.346999999994</v>
      </c>
      <c r="K49" s="18">
        <v>0</v>
      </c>
      <c r="L49" s="18">
        <v>0</v>
      </c>
      <c r="M49" s="18">
        <v>31762.933000000001</v>
      </c>
      <c r="N49" s="18">
        <v>23924.883000000002</v>
      </c>
      <c r="O49" s="18">
        <v>8299.8799999999992</v>
      </c>
      <c r="P49" s="18">
        <v>7600.268</v>
      </c>
      <c r="Q49" s="18">
        <v>3748.6529999999998</v>
      </c>
      <c r="R49" s="18">
        <v>3728.114</v>
      </c>
      <c r="S49" s="18">
        <v>1755.5</v>
      </c>
      <c r="T49" s="18">
        <v>1262.251</v>
      </c>
      <c r="U49" s="18">
        <v>1530</v>
      </c>
      <c r="V49" s="18">
        <v>668.6</v>
      </c>
      <c r="W49" s="18">
        <v>4258.2</v>
      </c>
      <c r="X49" s="18">
        <v>2104.12</v>
      </c>
      <c r="Y49" s="18">
        <v>500</v>
      </c>
      <c r="Z49" s="18">
        <v>500</v>
      </c>
      <c r="AA49" s="18">
        <v>2059</v>
      </c>
      <c r="AB49" s="18">
        <v>200</v>
      </c>
      <c r="AC49" s="18">
        <v>8088.7</v>
      </c>
      <c r="AD49" s="18">
        <v>6582.14</v>
      </c>
      <c r="AE49" s="18">
        <v>0</v>
      </c>
      <c r="AF49" s="18">
        <v>0</v>
      </c>
      <c r="AG49" s="18">
        <v>60623.4</v>
      </c>
      <c r="AH49" s="18">
        <v>59058.5</v>
      </c>
      <c r="AI49" s="18">
        <v>60623.4</v>
      </c>
      <c r="AJ49" s="18">
        <v>59058.5</v>
      </c>
      <c r="AK49" s="18">
        <v>4426</v>
      </c>
      <c r="AL49" s="18">
        <v>4423</v>
      </c>
      <c r="AM49" s="18">
        <v>0</v>
      </c>
      <c r="AN49" s="18">
        <v>0</v>
      </c>
      <c r="AO49" s="18">
        <v>10439.299999999999</v>
      </c>
      <c r="AP49" s="18">
        <v>7884</v>
      </c>
      <c r="AQ49" s="18">
        <v>7040.2</v>
      </c>
      <c r="AR49" s="18">
        <v>1890.799</v>
      </c>
      <c r="AS49" s="18">
        <v>7040.2</v>
      </c>
      <c r="AT49" s="18">
        <v>1890.799</v>
      </c>
      <c r="AU49" s="18">
        <v>0</v>
      </c>
      <c r="AV49" s="18">
        <v>0</v>
      </c>
      <c r="AW49" s="18">
        <v>4005.3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24212.3465</v>
      </c>
      <c r="BD49" s="18">
        <v>12706.962</v>
      </c>
      <c r="BE49" s="18">
        <v>5924.1138000000001</v>
      </c>
      <c r="BF49" s="18">
        <v>2716.5</v>
      </c>
      <c r="BG49" s="18">
        <v>0</v>
      </c>
      <c r="BH49" s="18">
        <v>0</v>
      </c>
      <c r="BI49" s="18">
        <v>-1000</v>
      </c>
      <c r="BJ49" s="18">
        <v>-241.17</v>
      </c>
      <c r="BK49" s="18">
        <v>-1333.9</v>
      </c>
      <c r="BL49" s="18">
        <v>-3679.663</v>
      </c>
      <c r="BM49" s="19">
        <v>0</v>
      </c>
      <c r="BN49" s="19">
        <v>0</v>
      </c>
    </row>
    <row r="50" spans="1:141" ht="20.100000000000001" customHeight="1">
      <c r="A50" s="46">
        <v>40</v>
      </c>
      <c r="B50" s="21" t="s">
        <v>80</v>
      </c>
      <c r="C50" s="43">
        <f t="shared" si="3"/>
        <v>158392.78529999999</v>
      </c>
      <c r="D50" s="43">
        <f t="shared" si="3"/>
        <v>129081.67800000001</v>
      </c>
      <c r="E50" s="43">
        <f t="shared" si="4"/>
        <v>131621.481</v>
      </c>
      <c r="F50" s="43">
        <f t="shared" si="4"/>
        <v>122589.26000000001</v>
      </c>
      <c r="G50" s="43">
        <f t="shared" si="5"/>
        <v>26771.3043</v>
      </c>
      <c r="H50" s="43">
        <f t="shared" si="5"/>
        <v>6492.4180000000015</v>
      </c>
      <c r="I50" s="18">
        <v>39661.199999999997</v>
      </c>
      <c r="J50" s="18">
        <v>38923.269999999997</v>
      </c>
      <c r="K50" s="18">
        <v>0</v>
      </c>
      <c r="L50" s="18">
        <v>0</v>
      </c>
      <c r="M50" s="18">
        <v>12262.2</v>
      </c>
      <c r="N50" s="18">
        <v>9563.1200000000008</v>
      </c>
      <c r="O50" s="18">
        <v>2150</v>
      </c>
      <c r="P50" s="18">
        <v>1881.864</v>
      </c>
      <c r="Q50" s="18">
        <v>600</v>
      </c>
      <c r="R50" s="18">
        <v>0</v>
      </c>
      <c r="S50" s="18">
        <v>1000</v>
      </c>
      <c r="T50" s="18">
        <v>883.02700000000004</v>
      </c>
      <c r="U50" s="18">
        <v>440</v>
      </c>
      <c r="V50" s="18">
        <v>166</v>
      </c>
      <c r="W50" s="18">
        <v>1893</v>
      </c>
      <c r="X50" s="18">
        <v>1253.8</v>
      </c>
      <c r="Y50" s="18">
        <v>660</v>
      </c>
      <c r="Z50" s="18">
        <v>660</v>
      </c>
      <c r="AA50" s="18">
        <v>200</v>
      </c>
      <c r="AB50" s="18">
        <v>175</v>
      </c>
      <c r="AC50" s="18">
        <v>4249.2</v>
      </c>
      <c r="AD50" s="18">
        <v>3507.88</v>
      </c>
      <c r="AE50" s="18">
        <v>0</v>
      </c>
      <c r="AF50" s="18">
        <v>0</v>
      </c>
      <c r="AG50" s="18">
        <v>67275.8</v>
      </c>
      <c r="AH50" s="18">
        <v>67275.8</v>
      </c>
      <c r="AI50" s="18">
        <v>67275.8</v>
      </c>
      <c r="AJ50" s="18">
        <v>67275.8</v>
      </c>
      <c r="AK50" s="18">
        <v>9847.0810000000001</v>
      </c>
      <c r="AL50" s="18">
        <v>5074</v>
      </c>
      <c r="AM50" s="18">
        <v>0</v>
      </c>
      <c r="AN50" s="18">
        <v>0</v>
      </c>
      <c r="AO50" s="18">
        <v>1400</v>
      </c>
      <c r="AP50" s="18">
        <v>1400</v>
      </c>
      <c r="AQ50" s="18">
        <v>4005.0043000000001</v>
      </c>
      <c r="AR50" s="18">
        <v>353.07</v>
      </c>
      <c r="AS50" s="18">
        <v>1175.2</v>
      </c>
      <c r="AT50" s="18">
        <v>353.07</v>
      </c>
      <c r="AU50" s="18">
        <v>2829.8042999999998</v>
      </c>
      <c r="AV50" s="18">
        <v>0</v>
      </c>
      <c r="AW50" s="18">
        <v>666.7</v>
      </c>
      <c r="AX50" s="18">
        <v>0</v>
      </c>
      <c r="AY50" s="18">
        <v>2829.8042999999998</v>
      </c>
      <c r="AZ50" s="18">
        <v>0</v>
      </c>
      <c r="BA50" s="18">
        <v>0</v>
      </c>
      <c r="BB50" s="18">
        <v>0</v>
      </c>
      <c r="BC50" s="18">
        <v>17550</v>
      </c>
      <c r="BD50" s="18">
        <v>8072.5680000000002</v>
      </c>
      <c r="BE50" s="18">
        <v>9891.5</v>
      </c>
      <c r="BF50" s="18">
        <v>1819.9</v>
      </c>
      <c r="BG50" s="18">
        <v>0</v>
      </c>
      <c r="BH50" s="18">
        <v>0</v>
      </c>
      <c r="BI50" s="18">
        <v>0</v>
      </c>
      <c r="BJ50" s="18">
        <v>-154.91</v>
      </c>
      <c r="BK50" s="18">
        <v>-3500</v>
      </c>
      <c r="BL50" s="18">
        <v>-3245.14</v>
      </c>
      <c r="BM50" s="19">
        <v>0</v>
      </c>
      <c r="BN50" s="19">
        <v>0</v>
      </c>
    </row>
    <row r="51" spans="1:141" ht="20.25" customHeight="1">
      <c r="A51" s="133" t="s">
        <v>116</v>
      </c>
      <c r="B51" s="134"/>
      <c r="C51" s="57">
        <f>SUM(C11:C50)</f>
        <v>3565878.0706999996</v>
      </c>
      <c r="D51" s="57">
        <f t="shared" ref="D51:BN51" si="6">SUM(D11:D50)</f>
        <v>3273022.5634999992</v>
      </c>
      <c r="E51" s="57">
        <f t="shared" si="6"/>
        <v>3276060.3995000008</v>
      </c>
      <c r="F51" s="57">
        <f t="shared" si="6"/>
        <v>3144887.6920000007</v>
      </c>
      <c r="G51" s="57">
        <f t="shared" si="6"/>
        <v>290831.97120000003</v>
      </c>
      <c r="H51" s="57">
        <f t="shared" si="6"/>
        <v>129149.1715</v>
      </c>
      <c r="I51" s="57">
        <f t="shared" si="6"/>
        <v>1194161.7119999998</v>
      </c>
      <c r="J51" s="57">
        <f t="shared" si="6"/>
        <v>1158084.4990000003</v>
      </c>
      <c r="K51" s="57">
        <f t="shared" si="6"/>
        <v>298</v>
      </c>
      <c r="L51" s="57">
        <f t="shared" si="6"/>
        <v>297.54700000000003</v>
      </c>
      <c r="M51" s="57">
        <f t="shared" si="6"/>
        <v>562003.54259999993</v>
      </c>
      <c r="N51" s="57">
        <f t="shared" si="6"/>
        <v>511864.348</v>
      </c>
      <c r="O51" s="57">
        <f t="shared" si="6"/>
        <v>132832.69200000001</v>
      </c>
      <c r="P51" s="57">
        <f t="shared" si="6"/>
        <v>120663.59800000001</v>
      </c>
      <c r="Q51" s="57">
        <f t="shared" si="6"/>
        <v>35265.338000000003</v>
      </c>
      <c r="R51" s="57">
        <f t="shared" si="6"/>
        <v>32790.450000000004</v>
      </c>
      <c r="S51" s="57">
        <f t="shared" si="6"/>
        <v>21995.945999999996</v>
      </c>
      <c r="T51" s="57">
        <f t="shared" si="6"/>
        <v>18555.061999999998</v>
      </c>
      <c r="U51" s="57">
        <f t="shared" si="6"/>
        <v>13763.9</v>
      </c>
      <c r="V51" s="57">
        <f t="shared" si="6"/>
        <v>11647.370999999999</v>
      </c>
      <c r="W51" s="57">
        <f t="shared" si="6"/>
        <v>82883.532999999996</v>
      </c>
      <c r="X51" s="57">
        <f t="shared" si="6"/>
        <v>73470.828999999983</v>
      </c>
      <c r="Y51" s="57">
        <f t="shared" si="6"/>
        <v>51473.313999999998</v>
      </c>
      <c r="Z51" s="57">
        <f t="shared" si="6"/>
        <v>49841.26999999999</v>
      </c>
      <c r="AA51" s="57">
        <f t="shared" si="6"/>
        <v>50695.130599999997</v>
      </c>
      <c r="AB51" s="57">
        <f t="shared" si="6"/>
        <v>43590.531000000003</v>
      </c>
      <c r="AC51" s="57">
        <f t="shared" si="6"/>
        <v>203277.44600000003</v>
      </c>
      <c r="AD51" s="57">
        <f t="shared" si="6"/>
        <v>193522.64700000006</v>
      </c>
      <c r="AE51" s="57">
        <f t="shared" si="6"/>
        <v>0</v>
      </c>
      <c r="AF51" s="57">
        <f t="shared" si="6"/>
        <v>0</v>
      </c>
      <c r="AG51" s="57">
        <f t="shared" si="6"/>
        <v>1273134.2479999999</v>
      </c>
      <c r="AH51" s="57">
        <f t="shared" si="6"/>
        <v>1260958.284</v>
      </c>
      <c r="AI51" s="57">
        <f t="shared" si="6"/>
        <v>1273134.2479999999</v>
      </c>
      <c r="AJ51" s="57">
        <f t="shared" si="6"/>
        <v>1260958.284</v>
      </c>
      <c r="AK51" s="57">
        <f t="shared" si="6"/>
        <v>103621.95800000001</v>
      </c>
      <c r="AL51" s="57">
        <f t="shared" si="6"/>
        <v>98489.087</v>
      </c>
      <c r="AM51" s="57">
        <f t="shared" si="6"/>
        <v>3267</v>
      </c>
      <c r="AN51" s="57">
        <f t="shared" si="6"/>
        <v>3266.31</v>
      </c>
      <c r="AO51" s="57">
        <f t="shared" si="6"/>
        <v>94977.472999999998</v>
      </c>
      <c r="AP51" s="57">
        <f t="shared" si="6"/>
        <v>88959.930000000008</v>
      </c>
      <c r="AQ51" s="57">
        <f t="shared" si="6"/>
        <v>62683.767500000002</v>
      </c>
      <c r="AR51" s="57">
        <f t="shared" si="6"/>
        <v>25219.696999999996</v>
      </c>
      <c r="AS51" s="57">
        <f t="shared" si="6"/>
        <v>47863.465900000003</v>
      </c>
      <c r="AT51" s="57">
        <f t="shared" si="6"/>
        <v>26233.996999999996</v>
      </c>
      <c r="AU51" s="57">
        <f t="shared" si="6"/>
        <v>15834.601599999998</v>
      </c>
      <c r="AV51" s="57">
        <f t="shared" si="6"/>
        <v>0</v>
      </c>
      <c r="AW51" s="57">
        <f t="shared" si="6"/>
        <v>27312.233899999999</v>
      </c>
      <c r="AX51" s="57">
        <f t="shared" si="6"/>
        <v>9555.85</v>
      </c>
      <c r="AY51" s="57">
        <f t="shared" si="6"/>
        <v>15834.601599999998</v>
      </c>
      <c r="AZ51" s="57">
        <f t="shared" si="6"/>
        <v>0</v>
      </c>
      <c r="BA51" s="57">
        <f t="shared" si="6"/>
        <v>1014.3</v>
      </c>
      <c r="BB51" s="57">
        <f t="shared" si="6"/>
        <v>1014.3</v>
      </c>
      <c r="BC51" s="57">
        <f t="shared" si="6"/>
        <v>370928.03059999994</v>
      </c>
      <c r="BD51" s="57">
        <f t="shared" si="6"/>
        <v>269428.43650000001</v>
      </c>
      <c r="BE51" s="57">
        <f t="shared" si="6"/>
        <v>131975.06749999998</v>
      </c>
      <c r="BF51" s="57">
        <f t="shared" si="6"/>
        <v>74930.776999999987</v>
      </c>
      <c r="BG51" s="57">
        <f t="shared" si="6"/>
        <v>400</v>
      </c>
      <c r="BH51" s="57">
        <f t="shared" si="6"/>
        <v>300</v>
      </c>
      <c r="BI51" s="57">
        <f t="shared" si="6"/>
        <v>-27185.1</v>
      </c>
      <c r="BJ51" s="57">
        <f t="shared" si="6"/>
        <v>-32323.809000000001</v>
      </c>
      <c r="BK51" s="57">
        <f t="shared" si="6"/>
        <v>-201120.62849999996</v>
      </c>
      <c r="BL51" s="57">
        <f t="shared" si="6"/>
        <v>-183186.23299999998</v>
      </c>
      <c r="BM51" s="57">
        <f t="shared" si="6"/>
        <v>0</v>
      </c>
      <c r="BN51" s="57">
        <f t="shared" si="6"/>
        <v>0</v>
      </c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</row>
    <row r="52" spans="1:141" ht="12.75" customHeight="1">
      <c r="A52" s="24"/>
      <c r="B52" s="24"/>
    </row>
  </sheetData>
  <protectedRanges>
    <protectedRange sqref="B11:B50" name="Range3_4"/>
  </protectedRanges>
  <sortState ref="A11:BN72">
    <sortCondition ref="A11:A72"/>
  </sortState>
  <mergeCells count="50">
    <mergeCell ref="AW8:AX8"/>
    <mergeCell ref="AY8:AZ8"/>
    <mergeCell ref="BA8:BB8"/>
    <mergeCell ref="BM8:BN8"/>
    <mergeCell ref="BC4:BN4"/>
    <mergeCell ref="BC5:BH5"/>
    <mergeCell ref="BI5:BN5"/>
    <mergeCell ref="BC6:BF6"/>
    <mergeCell ref="BG6:BH8"/>
    <mergeCell ref="BI6:BJ8"/>
    <mergeCell ref="BK6:BN7"/>
    <mergeCell ref="BC7:BD8"/>
    <mergeCell ref="BE7:BF8"/>
    <mergeCell ref="BK8:BL8"/>
    <mergeCell ref="A51:B51"/>
    <mergeCell ref="C8:D8"/>
    <mergeCell ref="E8:F8"/>
    <mergeCell ref="G8:H8"/>
    <mergeCell ref="I7:L8"/>
    <mergeCell ref="AM7:AN7"/>
    <mergeCell ref="AO7:AP8"/>
    <mergeCell ref="AQ7:AV7"/>
    <mergeCell ref="AI8:AJ8"/>
    <mergeCell ref="S8:T8"/>
    <mergeCell ref="U8:V8"/>
    <mergeCell ref="W8:X8"/>
    <mergeCell ref="Y8:Z8"/>
    <mergeCell ref="AA8:AB8"/>
    <mergeCell ref="AU8:AV8"/>
    <mergeCell ref="O8:P8"/>
    <mergeCell ref="Q8:R8"/>
    <mergeCell ref="AG7:AH8"/>
    <mergeCell ref="AI7:AJ7"/>
    <mergeCell ref="AK7:AL8"/>
    <mergeCell ref="A1:P1"/>
    <mergeCell ref="A2:P2"/>
    <mergeCell ref="A4:A9"/>
    <mergeCell ref="B4:B9"/>
    <mergeCell ref="C4:H7"/>
    <mergeCell ref="I4:BB4"/>
    <mergeCell ref="M7:N8"/>
    <mergeCell ref="O7:AD7"/>
    <mergeCell ref="AE7:AF8"/>
    <mergeCell ref="AM8:AN8"/>
    <mergeCell ref="AQ8:AR8"/>
    <mergeCell ref="AS8:AT8"/>
    <mergeCell ref="I5:BB5"/>
    <mergeCell ref="I6:BB6"/>
    <mergeCell ref="AC8:AD8"/>
    <mergeCell ref="AW7:BB7"/>
  </mergeCells>
  <pageMargins left="0" right="0" top="0" bottom="0" header="0" footer="0"/>
  <pageSetup scale="90" orientation="landscape" r:id="rId1"/>
  <headerFooter alignWithMargins="0">
    <oddFooter>&amp;R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gorcarn</vt:lpstr>
      <vt:lpstr>tntes</vt:lpstr>
      <vt:lpstr>gorcarn!Print_Titles</vt:lpstr>
      <vt:lpstr>tntes!Print_Titles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í</dc:creator>
  <cp:lastModifiedBy>i.abrahamyan</cp:lastModifiedBy>
  <cp:lastPrinted>2017-01-18T14:12:08Z</cp:lastPrinted>
  <dcterms:created xsi:type="dcterms:W3CDTF">2016-10-03T08:33:08Z</dcterms:created>
  <dcterms:modified xsi:type="dcterms:W3CDTF">2017-01-18T14:12:36Z</dcterms:modified>
</cp:coreProperties>
</file>